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 tabRatio="829" firstSheet="1" activeTab="14"/>
  </bookViews>
  <sheets>
    <sheet name="ROZPIS" sheetId="1" r:id="rId1"/>
    <sheet name="TABULKA" sheetId="2" r:id="rId2"/>
    <sheet name="Black P" sheetId="3" r:id="rId3"/>
    <sheet name="ExValmez" sheetId="4" r:id="rId4"/>
    <sheet name="Liberec" sheetId="5" r:id="rId5"/>
    <sheet name="Plzeň" sheetId="6" r:id="rId6"/>
    <sheet name="Snakes A" sheetId="7" r:id="rId7"/>
    <sheet name="Snakes B" sheetId="8" r:id="rId8"/>
    <sheet name="Valmez J" sheetId="9" r:id="rId9"/>
    <sheet name="KANADA MUŽI" sheetId="10" r:id="rId10"/>
    <sheet name="Monkey" sheetId="11" r:id="rId11"/>
    <sheet name="Prague W" sheetId="12" r:id="rId12"/>
    <sheet name="Sportnes" sheetId="13" r:id="rId13"/>
    <sheet name="Valmez" sheetId="14" r:id="rId14"/>
    <sheet name="KANADA ŽENY" sheetId="15" r:id="rId15"/>
  </sheets>
  <calcPr calcId="125725"/>
</workbook>
</file>

<file path=xl/calcChain.xml><?xml version="1.0" encoding="utf-8"?>
<calcChain xmlns="http://schemas.openxmlformats.org/spreadsheetml/2006/main">
  <c r="M5" i="15"/>
  <c r="F27"/>
  <c r="F25"/>
  <c r="F23"/>
  <c r="F20"/>
  <c r="F19"/>
  <c r="F18"/>
  <c r="F17"/>
  <c r="M3"/>
  <c r="F26"/>
  <c r="F14"/>
  <c r="F11"/>
  <c r="F7"/>
  <c r="F5"/>
  <c r="M2"/>
  <c r="F15"/>
  <c r="F13"/>
  <c r="F12"/>
  <c r="F6"/>
  <c r="F4"/>
  <c r="F2"/>
  <c r="M4"/>
  <c r="F16"/>
  <c r="F21"/>
  <c r="F24"/>
  <c r="F22"/>
  <c r="F10"/>
  <c r="F9"/>
  <c r="F8"/>
  <c r="F3"/>
  <c r="Q3" i="10"/>
  <c r="P3"/>
  <c r="Q2"/>
  <c r="P2"/>
  <c r="Q4"/>
  <c r="P4"/>
  <c r="Q5"/>
  <c r="P5"/>
  <c r="Q7"/>
  <c r="P7"/>
  <c r="Q8"/>
  <c r="P8"/>
  <c r="Q6"/>
  <c r="P6"/>
  <c r="Q9"/>
  <c r="P9"/>
  <c r="F51"/>
  <c r="F50"/>
  <c r="F39"/>
  <c r="F41"/>
  <c r="F34"/>
  <c r="F24"/>
  <c r="F18"/>
  <c r="F5"/>
  <c r="F2"/>
  <c r="F38"/>
  <c r="F40"/>
  <c r="F23"/>
  <c r="F15"/>
  <c r="F11"/>
  <c r="F9"/>
  <c r="F6"/>
  <c r="F3"/>
  <c r="F56"/>
  <c r="F52"/>
  <c r="F44"/>
  <c r="F43"/>
  <c r="F42"/>
  <c r="F37"/>
  <c r="F22"/>
  <c r="F13"/>
  <c r="F47"/>
  <c r="F45"/>
  <c r="F30"/>
  <c r="F31"/>
  <c r="F26"/>
  <c r="F10"/>
  <c r="F8"/>
  <c r="F4"/>
  <c r="F48"/>
  <c r="F53"/>
  <c r="F46"/>
  <c r="F54"/>
  <c r="F36"/>
  <c r="F35"/>
  <c r="F27"/>
  <c r="F20"/>
  <c r="F32"/>
  <c r="F29"/>
  <c r="F25"/>
  <c r="F14"/>
  <c r="F12"/>
  <c r="F7"/>
  <c r="F57"/>
  <c r="F55"/>
  <c r="F49"/>
  <c r="F33"/>
  <c r="F28"/>
  <c r="F21"/>
  <c r="F19"/>
  <c r="F17"/>
  <c r="F16"/>
  <c r="O4" i="4"/>
  <c r="N4"/>
  <c r="E7" i="6"/>
  <c r="E5"/>
  <c r="E9"/>
  <c r="E10"/>
  <c r="E4"/>
  <c r="E8"/>
  <c r="E6"/>
  <c r="E3"/>
  <c r="E4" i="14"/>
  <c r="E6"/>
  <c r="E7"/>
  <c r="E8"/>
  <c r="E9"/>
  <c r="E5"/>
  <c r="E3"/>
  <c r="L3"/>
  <c r="L3" i="13"/>
  <c r="E7"/>
  <c r="E4"/>
  <c r="E6"/>
  <c r="E3"/>
  <c r="E5"/>
  <c r="L3" i="12"/>
  <c r="E8"/>
  <c r="E5"/>
  <c r="E4"/>
  <c r="E6"/>
  <c r="E7"/>
  <c r="E3"/>
  <c r="L3" i="11"/>
  <c r="E7"/>
  <c r="E8"/>
  <c r="E4"/>
  <c r="E9"/>
  <c r="E10"/>
  <c r="E5"/>
  <c r="E6"/>
  <c r="E3"/>
  <c r="E5" i="8"/>
  <c r="O3" i="5"/>
  <c r="N3"/>
  <c r="E3"/>
  <c r="E7"/>
  <c r="E8"/>
  <c r="E4"/>
  <c r="E9"/>
  <c r="E10"/>
  <c r="E6"/>
  <c r="E5"/>
  <c r="O3" i="9"/>
  <c r="N3"/>
  <c r="E8"/>
  <c r="E10"/>
  <c r="E6"/>
  <c r="E11"/>
  <c r="E4"/>
  <c r="E7"/>
  <c r="E5"/>
  <c r="E9"/>
  <c r="E3"/>
  <c r="O3" i="8"/>
  <c r="N3"/>
  <c r="E8"/>
  <c r="E10"/>
  <c r="E4"/>
  <c r="E3"/>
  <c r="E6"/>
  <c r="E7"/>
  <c r="E9"/>
  <c r="E3" i="7"/>
  <c r="E4"/>
  <c r="E5"/>
  <c r="E9"/>
  <c r="E7"/>
  <c r="E10"/>
  <c r="E8"/>
  <c r="E6"/>
  <c r="O3"/>
  <c r="N3"/>
  <c r="O3" i="6"/>
  <c r="N3"/>
  <c r="O3" i="4"/>
  <c r="N3"/>
  <c r="E8"/>
  <c r="E7"/>
  <c r="E5"/>
  <c r="E6"/>
  <c r="E3"/>
  <c r="E4"/>
  <c r="O3" i="3"/>
  <c r="N3"/>
  <c r="E5"/>
  <c r="E7"/>
  <c r="E3"/>
  <c r="E6"/>
  <c r="E9"/>
  <c r="E10"/>
  <c r="E8"/>
  <c r="E11"/>
  <c r="E4"/>
  <c r="K9" i="2"/>
  <c r="K14"/>
  <c r="K15"/>
  <c r="K17"/>
  <c r="K16"/>
  <c r="K11"/>
  <c r="K10"/>
  <c r="K8"/>
  <c r="K3"/>
  <c r="K5"/>
  <c r="K4"/>
</calcChain>
</file>

<file path=xl/sharedStrings.xml><?xml version="1.0" encoding="utf-8"?>
<sst xmlns="http://schemas.openxmlformats.org/spreadsheetml/2006/main" count="659" uniqueCount="167">
  <si>
    <t>ČAS</t>
  </si>
  <si>
    <t>DOMÁCÍ</t>
  </si>
  <si>
    <t>:</t>
  </si>
  <si>
    <t>HOSTÉ</t>
  </si>
  <si>
    <t>POZNÁMKY:</t>
  </si>
  <si>
    <t>ZÁKLADNÍ SKUPINA</t>
  </si>
  <si>
    <t>ČTVRTFINÁLE</t>
  </si>
  <si>
    <t>SEMIFINÁLE</t>
  </si>
  <si>
    <t>O 3. MÍSTO</t>
  </si>
  <si>
    <t>FINÁLE</t>
  </si>
  <si>
    <t>SOUPISKA:</t>
  </si>
  <si>
    <t>#</t>
  </si>
  <si>
    <t>P</t>
  </si>
  <si>
    <t>JMÉNO</t>
  </si>
  <si>
    <t>G</t>
  </si>
  <si>
    <t>A</t>
  </si>
  <si>
    <t>B</t>
  </si>
  <si>
    <t>TM</t>
  </si>
  <si>
    <t>Z</t>
  </si>
  <si>
    <t>Min</t>
  </si>
  <si>
    <t>Stř</t>
  </si>
  <si>
    <t>Ink</t>
  </si>
  <si>
    <t>Úsp</t>
  </si>
  <si>
    <t>Prů</t>
  </si>
  <si>
    <t>SO</t>
  </si>
  <si>
    <t>TABULKA ZÁKLADNÍ ČÁSTI</t>
  </si>
  <si>
    <t>SKUPINA A</t>
  </si>
  <si>
    <t>SKUPINA B</t>
  </si>
  <si>
    <t>1.</t>
  </si>
  <si>
    <t>2.</t>
  </si>
  <si>
    <t>3.</t>
  </si>
  <si>
    <t>4.</t>
  </si>
  <si>
    <t>V</t>
  </si>
  <si>
    <t>R</t>
  </si>
  <si>
    <t>VB</t>
  </si>
  <si>
    <t>IB</t>
  </si>
  <si>
    <t>´+/-</t>
  </si>
  <si>
    <t>TABULKA ŽENY</t>
  </si>
  <si>
    <t>Black Prague</t>
  </si>
  <si>
    <t>ExValmez</t>
  </si>
  <si>
    <t>Liberec</t>
  </si>
  <si>
    <t>Plzeň</t>
  </si>
  <si>
    <t>Snakes A</t>
  </si>
  <si>
    <t>Snakes B</t>
  </si>
  <si>
    <t>Valmez Junior</t>
  </si>
  <si>
    <t>TÝM:</t>
  </si>
  <si>
    <t>Monkey</t>
  </si>
  <si>
    <t>Prague W</t>
  </si>
  <si>
    <t>Sportnes</t>
  </si>
  <si>
    <t>Valmez</t>
  </si>
  <si>
    <t>Prague</t>
  </si>
  <si>
    <t>Black P</t>
  </si>
  <si>
    <t>Valmez J</t>
  </si>
  <si>
    <t>Monkey W</t>
  </si>
  <si>
    <t>Luboš Jelínek</t>
  </si>
  <si>
    <t>Michal Fuka</t>
  </si>
  <si>
    <t>Zdeněk Komárek</t>
  </si>
  <si>
    <t>Lukáš Dokoupil</t>
  </si>
  <si>
    <t>Dominik Tomáš</t>
  </si>
  <si>
    <t>Tomáš Kulda</t>
  </si>
  <si>
    <t>Jan Dvořáček</t>
  </si>
  <si>
    <t>Sexy Monkeys</t>
  </si>
  <si>
    <t>Jana Havlová</t>
  </si>
  <si>
    <t>Martina Vaňková</t>
  </si>
  <si>
    <t>Petra Gluhová</t>
  </si>
  <si>
    <t>Barbora Mikitová</t>
  </si>
  <si>
    <t>Adriana Panáčková</t>
  </si>
  <si>
    <t>Gabriela Pecová</t>
  </si>
  <si>
    <t>Karolína Kotálová</t>
  </si>
  <si>
    <t>Jan Konvička</t>
  </si>
  <si>
    <t>Jan Slezák</t>
  </si>
  <si>
    <t>Jakub Peřina</t>
  </si>
  <si>
    <t>Mihal Brhel</t>
  </si>
  <si>
    <t>René Ratajský</t>
  </si>
  <si>
    <t>Tomáš Zbavitel</t>
  </si>
  <si>
    <t>František Binár</t>
  </si>
  <si>
    <t>Marek Bartošek</t>
  </si>
  <si>
    <t>Pajovič Miroslav</t>
  </si>
  <si>
    <t>Kulih Pavel</t>
  </si>
  <si>
    <t>Várka Jan</t>
  </si>
  <si>
    <t>Brabe Jan</t>
  </si>
  <si>
    <t>Tuček Jan</t>
  </si>
  <si>
    <t>Hnizdil Jan</t>
  </si>
  <si>
    <t>Jindráček Jan</t>
  </si>
  <si>
    <t>Šeiner Michal</t>
  </si>
  <si>
    <t>Wiesner Martin</t>
  </si>
  <si>
    <t>Tříska Stanislav</t>
  </si>
  <si>
    <t>Loupežnici Liberec</t>
  </si>
  <si>
    <t>Šulák Dietr</t>
  </si>
  <si>
    <t>Marx Petr</t>
  </si>
  <si>
    <t>Bureš Zděněk</t>
  </si>
  <si>
    <t>Opitz Vilém</t>
  </si>
  <si>
    <t>Frolík Jiří</t>
  </si>
  <si>
    <t>Tichý Ladislav</t>
  </si>
  <si>
    <t>Moravec Svatopluk</t>
  </si>
  <si>
    <t>Hylmar Leoš</t>
  </si>
  <si>
    <t>Cveřko Michal</t>
  </si>
  <si>
    <t>Jakub Jankovič</t>
  </si>
  <si>
    <t>Tomáš Gajdošík</t>
  </si>
  <si>
    <t>Martin Mikulík</t>
  </si>
  <si>
    <t>Lukáš Mička</t>
  </si>
  <si>
    <t>René Tirol</t>
  </si>
  <si>
    <t>Martin Grossmann</t>
  </si>
  <si>
    <t>Jan Snášel</t>
  </si>
  <si>
    <t>Marek Krška</t>
  </si>
  <si>
    <t>Luboš Špok</t>
  </si>
  <si>
    <t>Jaroslav Bušo</t>
  </si>
  <si>
    <t>Brandl Petr</t>
  </si>
  <si>
    <t>Crkovský Jan</t>
  </si>
  <si>
    <t>Brekler Václav</t>
  </si>
  <si>
    <t>Chalupa Dan</t>
  </si>
  <si>
    <t>Čmolík Jarda</t>
  </si>
  <si>
    <t>Giňa Marian</t>
  </si>
  <si>
    <t>Jedlička Dalibor</t>
  </si>
  <si>
    <t>Brabec Lukáš</t>
  </si>
  <si>
    <t>Beliksson Mirek</t>
  </si>
  <si>
    <t>Tomáš Mundok</t>
  </si>
  <si>
    <t>Lukáš Murín</t>
  </si>
  <si>
    <t>Robert Jungmann</t>
  </si>
  <si>
    <t>Adam Kubánek</t>
  </si>
  <si>
    <t>Aleš Pokorný</t>
  </si>
  <si>
    <t>Pavel Hořák</t>
  </si>
  <si>
    <t>Marián Pavlačka</t>
  </si>
  <si>
    <t>Prague Women</t>
  </si>
  <si>
    <t>Sportnes Ostrava</t>
  </si>
  <si>
    <t>Springerová Jana</t>
  </si>
  <si>
    <t>Sýkorová Zuzana</t>
  </si>
  <si>
    <t>Šulíková Nikola</t>
  </si>
  <si>
    <t>Staňková Radka</t>
  </si>
  <si>
    <t>Mochlová Šárka</t>
  </si>
  <si>
    <t>Nikola Plahetková</t>
  </si>
  <si>
    <t>Akmaral Maírambek Kyzy</t>
  </si>
  <si>
    <t>Jana Tučková</t>
  </si>
  <si>
    <t>Adéla Trávničková</t>
  </si>
  <si>
    <t>Luie Trávničková</t>
  </si>
  <si>
    <t>Magda Jandusová</t>
  </si>
  <si>
    <t>Katka Bauerová</t>
  </si>
  <si>
    <t>Míša Mejstříková</t>
  </si>
  <si>
    <t>Bučková Valentýna</t>
  </si>
  <si>
    <t>Macíková Míša</t>
  </si>
  <si>
    <t>Návarová Barbora</t>
  </si>
  <si>
    <t>Polívková Nikola</t>
  </si>
  <si>
    <t>Virágová Barbora</t>
  </si>
  <si>
    <t>Kotrlová Petra</t>
  </si>
  <si>
    <t>Hospodyová Helena</t>
  </si>
  <si>
    <t>Zás</t>
  </si>
  <si>
    <t>Petr Macík</t>
  </si>
  <si>
    <t>Marek Sokola</t>
  </si>
  <si>
    <t>Marek Bednařík</t>
  </si>
  <si>
    <t>Katarína Pirščová</t>
  </si>
  <si>
    <t xml:space="preserve">Plzeň </t>
  </si>
  <si>
    <t>sn.</t>
  </si>
  <si>
    <t>Monkeys</t>
  </si>
  <si>
    <t>Women P.</t>
  </si>
  <si>
    <t>Marie Mikuliková</t>
  </si>
  <si>
    <t>Petra Novotná</t>
  </si>
  <si>
    <t>BLP</t>
  </si>
  <si>
    <t>EXV</t>
  </si>
  <si>
    <t>LIB</t>
  </si>
  <si>
    <t>PLZ</t>
  </si>
  <si>
    <t>SNA</t>
  </si>
  <si>
    <t>SNB</t>
  </si>
  <si>
    <t>VAJ</t>
  </si>
  <si>
    <t>MON</t>
  </si>
  <si>
    <t>PRW</t>
  </si>
  <si>
    <t>SPO</t>
  </si>
  <si>
    <t>VAL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</si>
</sst>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right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4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/>
    <xf numFmtId="0" fontId="0" fillId="0" borderId="0" xfId="0" applyAlignment="1"/>
    <xf numFmtId="0" fontId="4" fillId="0" borderId="0" xfId="0" applyFont="1" applyFill="1"/>
    <xf numFmtId="9" fontId="4" fillId="0" borderId="0" xfId="1" applyFont="1" applyFill="1"/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J17" sqref="J17"/>
    </sheetView>
  </sheetViews>
  <sheetFormatPr defaultRowHeight="15"/>
  <cols>
    <col min="1" max="1" width="5.5703125" style="6" bestFit="1" customWidth="1"/>
    <col min="2" max="2" width="9.5703125" style="6" bestFit="1" customWidth="1"/>
    <col min="3" max="3" width="2" style="6" bestFit="1" customWidth="1"/>
    <col min="4" max="4" width="1.5703125" style="2" bestFit="1" customWidth="1"/>
    <col min="5" max="5" width="2" style="5" bestFit="1" customWidth="1"/>
    <col min="6" max="6" width="9.5703125" style="26" bestFit="1" customWidth="1"/>
    <col min="7" max="7" width="11.7109375" style="5" bestFit="1" customWidth="1"/>
  </cols>
  <sheetData>
    <row r="1" spans="1:7">
      <c r="A1" s="3" t="s">
        <v>0</v>
      </c>
      <c r="B1" s="3" t="s">
        <v>1</v>
      </c>
      <c r="C1" s="3"/>
      <c r="D1" s="7" t="s">
        <v>2</v>
      </c>
      <c r="E1" s="4"/>
      <c r="F1" s="25" t="s">
        <v>3</v>
      </c>
      <c r="G1" s="4" t="s">
        <v>4</v>
      </c>
    </row>
    <row r="2" spans="1:7">
      <c r="A2" s="24" t="s">
        <v>5</v>
      </c>
      <c r="B2" s="24"/>
      <c r="C2" s="24"/>
      <c r="D2" s="24"/>
      <c r="E2" s="24"/>
      <c r="F2" s="24"/>
      <c r="G2" s="24"/>
    </row>
    <row r="3" spans="1:7">
      <c r="A3" s="20">
        <v>0.35416666666666669</v>
      </c>
      <c r="B3" s="6" t="s">
        <v>43</v>
      </c>
      <c r="C3" s="6">
        <v>7</v>
      </c>
      <c r="D3" s="11" t="s">
        <v>2</v>
      </c>
      <c r="E3" s="5">
        <v>1</v>
      </c>
      <c r="F3" s="26" t="s">
        <v>51</v>
      </c>
    </row>
    <row r="4" spans="1:7">
      <c r="A4" s="20">
        <v>0.37083333333333335</v>
      </c>
      <c r="B4" s="6" t="s">
        <v>39</v>
      </c>
      <c r="C4" s="6">
        <v>0</v>
      </c>
      <c r="D4" s="11" t="s">
        <v>2</v>
      </c>
      <c r="E4" s="5">
        <v>3</v>
      </c>
      <c r="F4" s="26" t="s">
        <v>41</v>
      </c>
    </row>
    <row r="5" spans="1:7">
      <c r="A5" s="20">
        <v>0.38750000000000001</v>
      </c>
      <c r="B5" s="6" t="s">
        <v>46</v>
      </c>
      <c r="C5" s="6">
        <v>0</v>
      </c>
      <c r="D5" s="11" t="s">
        <v>2</v>
      </c>
      <c r="E5" s="5">
        <v>2</v>
      </c>
      <c r="F5" s="26" t="s">
        <v>47</v>
      </c>
    </row>
    <row r="6" spans="1:7">
      <c r="A6" s="20">
        <v>0.39444444444444443</v>
      </c>
      <c r="B6" s="6" t="s">
        <v>48</v>
      </c>
      <c r="C6" s="6">
        <v>1</v>
      </c>
      <c r="D6" s="11" t="s">
        <v>2</v>
      </c>
      <c r="E6" s="5">
        <v>0</v>
      </c>
      <c r="F6" s="26" t="s">
        <v>49</v>
      </c>
    </row>
    <row r="7" spans="1:7">
      <c r="A7" s="20">
        <v>0.40138888888888885</v>
      </c>
      <c r="B7" s="6" t="s">
        <v>42</v>
      </c>
      <c r="C7" s="6">
        <v>0</v>
      </c>
      <c r="D7" s="11" t="s">
        <v>2</v>
      </c>
      <c r="E7" s="5">
        <v>5</v>
      </c>
      <c r="F7" s="26" t="s">
        <v>52</v>
      </c>
    </row>
    <row r="8" spans="1:7">
      <c r="A8" s="20">
        <v>0.41805555555555557</v>
      </c>
      <c r="B8" s="6" t="s">
        <v>43</v>
      </c>
      <c r="C8" s="6">
        <v>3</v>
      </c>
      <c r="D8" s="19" t="s">
        <v>2</v>
      </c>
      <c r="E8" s="5">
        <v>2</v>
      </c>
      <c r="F8" s="26" t="s">
        <v>39</v>
      </c>
    </row>
    <row r="9" spans="1:7">
      <c r="A9" s="20">
        <v>0.43472222222222223</v>
      </c>
      <c r="B9" s="6" t="s">
        <v>46</v>
      </c>
      <c r="C9" s="6">
        <v>0</v>
      </c>
      <c r="D9" s="19" t="s">
        <v>2</v>
      </c>
      <c r="E9" s="5">
        <v>1</v>
      </c>
      <c r="F9" s="26" t="s">
        <v>48</v>
      </c>
    </row>
    <row r="10" spans="1:7">
      <c r="A10" s="20">
        <v>0.44166666666666665</v>
      </c>
      <c r="B10" s="6" t="s">
        <v>50</v>
      </c>
      <c r="C10" s="6">
        <v>3</v>
      </c>
      <c r="D10" s="19" t="s">
        <v>2</v>
      </c>
      <c r="E10" s="5">
        <v>0</v>
      </c>
      <c r="F10" s="26" t="s">
        <v>49</v>
      </c>
    </row>
    <row r="11" spans="1:7">
      <c r="A11" s="20">
        <v>0.44861111111111113</v>
      </c>
      <c r="B11" s="6" t="s">
        <v>51</v>
      </c>
      <c r="C11" s="6">
        <v>2</v>
      </c>
      <c r="D11" s="19" t="s">
        <v>2</v>
      </c>
      <c r="E11" s="5">
        <v>5</v>
      </c>
      <c r="F11" s="26" t="s">
        <v>41</v>
      </c>
    </row>
    <row r="12" spans="1:7">
      <c r="A12" s="20">
        <v>0.46527777777777773</v>
      </c>
      <c r="B12" s="6" t="s">
        <v>42</v>
      </c>
      <c r="C12" s="6">
        <v>4</v>
      </c>
      <c r="D12" s="19" t="s">
        <v>2</v>
      </c>
      <c r="E12" s="5">
        <v>1</v>
      </c>
      <c r="F12" s="26" t="s">
        <v>40</v>
      </c>
    </row>
    <row r="13" spans="1:7">
      <c r="A13" s="20">
        <v>0.48194444444444445</v>
      </c>
      <c r="B13" s="6" t="s">
        <v>46</v>
      </c>
      <c r="C13" s="6">
        <v>3</v>
      </c>
      <c r="D13" s="19" t="s">
        <v>2</v>
      </c>
      <c r="E13" s="5">
        <v>0</v>
      </c>
      <c r="F13" s="26" t="s">
        <v>49</v>
      </c>
    </row>
    <row r="14" spans="1:7">
      <c r="A14" s="20">
        <v>0.48888888888888887</v>
      </c>
      <c r="B14" s="6" t="s">
        <v>50</v>
      </c>
      <c r="C14" s="6">
        <v>1</v>
      </c>
      <c r="D14" s="19" t="s">
        <v>2</v>
      </c>
      <c r="E14" s="5">
        <v>1</v>
      </c>
      <c r="F14" s="26" t="s">
        <v>48</v>
      </c>
    </row>
    <row r="15" spans="1:7">
      <c r="A15" s="20">
        <v>0.49583333333333335</v>
      </c>
      <c r="B15" s="6" t="s">
        <v>43</v>
      </c>
      <c r="C15" s="6">
        <v>6</v>
      </c>
      <c r="D15" s="19" t="s">
        <v>2</v>
      </c>
      <c r="E15" s="5">
        <v>1</v>
      </c>
      <c r="F15" s="26" t="s">
        <v>41</v>
      </c>
    </row>
    <row r="16" spans="1:7">
      <c r="A16" s="20">
        <v>0.51250000000000007</v>
      </c>
      <c r="B16" s="6" t="s">
        <v>51</v>
      </c>
      <c r="C16" s="6">
        <v>1</v>
      </c>
      <c r="D16" s="19" t="s">
        <v>2</v>
      </c>
      <c r="E16" s="5">
        <v>4</v>
      </c>
      <c r="F16" s="26" t="s">
        <v>39</v>
      </c>
    </row>
    <row r="17" spans="1:7">
      <c r="A17" s="20">
        <v>0.52916666666666667</v>
      </c>
      <c r="B17" s="6" t="s">
        <v>52</v>
      </c>
      <c r="C17" s="6">
        <v>5</v>
      </c>
      <c r="D17" s="19" t="s">
        <v>2</v>
      </c>
      <c r="E17" s="5">
        <v>8</v>
      </c>
      <c r="F17" s="26" t="s">
        <v>40</v>
      </c>
    </row>
    <row r="19" spans="1:7">
      <c r="A19" s="24" t="s">
        <v>6</v>
      </c>
      <c r="B19" s="24"/>
      <c r="C19" s="24"/>
      <c r="D19" s="24"/>
      <c r="E19" s="24"/>
      <c r="F19" s="24"/>
      <c r="G19" s="24"/>
    </row>
    <row r="20" spans="1:7">
      <c r="A20" s="20">
        <v>0.55555555555555558</v>
      </c>
      <c r="B20" s="6" t="s">
        <v>52</v>
      </c>
      <c r="C20" s="6">
        <v>6</v>
      </c>
      <c r="D20" s="19" t="s">
        <v>2</v>
      </c>
      <c r="E20" s="5">
        <v>5</v>
      </c>
      <c r="F20" s="26" t="s">
        <v>51</v>
      </c>
      <c r="G20" s="5" t="s">
        <v>151</v>
      </c>
    </row>
    <row r="21" spans="1:7">
      <c r="A21" s="20">
        <v>0.58888888888888891</v>
      </c>
      <c r="B21" s="6" t="s">
        <v>42</v>
      </c>
      <c r="C21" s="6">
        <v>2</v>
      </c>
      <c r="D21" s="19" t="s">
        <v>2</v>
      </c>
      <c r="E21" s="5">
        <v>5</v>
      </c>
      <c r="F21" s="26" t="s">
        <v>39</v>
      </c>
    </row>
    <row r="22" spans="1:7">
      <c r="A22" s="20">
        <v>0.60833333333333328</v>
      </c>
      <c r="B22" s="6" t="s">
        <v>150</v>
      </c>
      <c r="C22" s="6">
        <v>5</v>
      </c>
      <c r="D22" s="19" t="s">
        <v>2</v>
      </c>
      <c r="E22" s="5">
        <v>1</v>
      </c>
      <c r="F22" s="26" t="s">
        <v>40</v>
      </c>
    </row>
    <row r="24" spans="1:7">
      <c r="A24" s="24" t="s">
        <v>7</v>
      </c>
      <c r="B24" s="24"/>
      <c r="C24" s="24"/>
      <c r="D24" s="24"/>
      <c r="E24" s="24"/>
      <c r="F24" s="24"/>
      <c r="G24" s="24"/>
    </row>
    <row r="25" spans="1:7">
      <c r="A25" s="21">
        <v>0.57500000000000007</v>
      </c>
      <c r="B25" s="6" t="s">
        <v>50</v>
      </c>
      <c r="C25" s="11">
        <v>4</v>
      </c>
      <c r="D25" s="19" t="s">
        <v>2</v>
      </c>
      <c r="E25" s="11">
        <v>0</v>
      </c>
      <c r="F25" s="26" t="s">
        <v>49</v>
      </c>
    </row>
    <row r="26" spans="1:7">
      <c r="A26" s="21">
        <v>0.62777777777777777</v>
      </c>
      <c r="B26" s="6" t="s">
        <v>48</v>
      </c>
      <c r="C26" s="11">
        <v>3</v>
      </c>
      <c r="D26" s="19" t="s">
        <v>2</v>
      </c>
      <c r="E26" s="11">
        <v>2</v>
      </c>
      <c r="F26" s="26" t="s">
        <v>46</v>
      </c>
      <c r="G26" s="5" t="s">
        <v>151</v>
      </c>
    </row>
    <row r="27" spans="1:7">
      <c r="A27" s="20">
        <v>0.64166666666666672</v>
      </c>
      <c r="B27" s="6" t="s">
        <v>43</v>
      </c>
      <c r="C27" s="6">
        <v>8</v>
      </c>
      <c r="D27" s="21" t="s">
        <v>2</v>
      </c>
      <c r="E27" s="5">
        <v>3</v>
      </c>
      <c r="F27" s="26" t="s">
        <v>39</v>
      </c>
    </row>
    <row r="28" spans="1:7">
      <c r="A28" s="20">
        <v>0.66111111111111109</v>
      </c>
      <c r="B28" s="6" t="s">
        <v>41</v>
      </c>
      <c r="C28" s="6">
        <v>2</v>
      </c>
      <c r="D28" s="19" t="s">
        <v>2</v>
      </c>
      <c r="E28" s="5">
        <v>5</v>
      </c>
      <c r="F28" s="26" t="s">
        <v>52</v>
      </c>
    </row>
    <row r="30" spans="1:7">
      <c r="A30" s="24" t="s">
        <v>8</v>
      </c>
      <c r="B30" s="24"/>
      <c r="C30" s="24"/>
      <c r="D30" s="24"/>
      <c r="E30" s="24"/>
      <c r="F30" s="24"/>
      <c r="G30" s="24"/>
    </row>
    <row r="31" spans="1:7">
      <c r="A31" s="21">
        <v>0.68055555555555547</v>
      </c>
      <c r="B31" s="6" t="s">
        <v>152</v>
      </c>
      <c r="C31" s="11">
        <v>0</v>
      </c>
      <c r="D31" s="19" t="s">
        <v>2</v>
      </c>
      <c r="E31" s="11">
        <v>4</v>
      </c>
      <c r="F31" s="26" t="s">
        <v>49</v>
      </c>
    </row>
    <row r="32" spans="1:7">
      <c r="A32" s="20">
        <v>0.71527777777777779</v>
      </c>
      <c r="B32" s="6" t="s">
        <v>39</v>
      </c>
      <c r="C32" s="6">
        <v>3</v>
      </c>
      <c r="D32" s="19" t="s">
        <v>2</v>
      </c>
      <c r="E32" s="5">
        <v>4</v>
      </c>
      <c r="F32" s="26" t="s">
        <v>41</v>
      </c>
    </row>
    <row r="34" spans="1:7">
      <c r="A34" s="24" t="s">
        <v>9</v>
      </c>
      <c r="B34" s="24"/>
      <c r="C34" s="24"/>
      <c r="D34" s="24"/>
      <c r="E34" s="24"/>
      <c r="F34" s="24"/>
      <c r="G34" s="24"/>
    </row>
    <row r="35" spans="1:7">
      <c r="A35" s="20">
        <v>0.6972222222222223</v>
      </c>
      <c r="B35" s="6" t="s">
        <v>153</v>
      </c>
      <c r="C35" s="6">
        <v>2</v>
      </c>
      <c r="D35" s="19" t="s">
        <v>2</v>
      </c>
      <c r="E35" s="5">
        <v>1</v>
      </c>
      <c r="F35" s="26" t="s">
        <v>48</v>
      </c>
      <c r="G35" s="5" t="s">
        <v>151</v>
      </c>
    </row>
    <row r="36" spans="1:7">
      <c r="A36" s="20">
        <v>0.73888888888888893</v>
      </c>
      <c r="B36" s="6" t="s">
        <v>43</v>
      </c>
      <c r="C36" s="6">
        <v>4</v>
      </c>
      <c r="D36" s="19" t="s">
        <v>2</v>
      </c>
      <c r="E36" s="5">
        <v>2</v>
      </c>
      <c r="F36" s="26" t="s">
        <v>52</v>
      </c>
    </row>
  </sheetData>
  <mergeCells count="5">
    <mergeCell ref="A2:G2"/>
    <mergeCell ref="A19:G19"/>
    <mergeCell ref="A24:G24"/>
    <mergeCell ref="A30:G30"/>
    <mergeCell ref="A34:G3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7"/>
  <sheetViews>
    <sheetView workbookViewId="0">
      <selection activeCell="J16" sqref="J16"/>
    </sheetView>
  </sheetViews>
  <sheetFormatPr defaultRowHeight="15"/>
  <cols>
    <col min="1" max="1" width="5.28515625" style="22" bestFit="1" customWidth="1"/>
    <col min="2" max="2" width="3" bestFit="1" customWidth="1"/>
    <col min="3" max="3" width="18.140625" bestFit="1" customWidth="1"/>
    <col min="4" max="6" width="3" bestFit="1" customWidth="1"/>
    <col min="7" max="7" width="3.7109375" bestFit="1" customWidth="1"/>
    <col min="8" max="8" width="3.7109375" customWidth="1"/>
    <col min="9" max="9" width="5.28515625" style="22" bestFit="1" customWidth="1"/>
    <col min="10" max="10" width="3" bestFit="1" customWidth="1"/>
    <col min="11" max="11" width="15.5703125" bestFit="1" customWidth="1"/>
    <col min="12" max="12" width="2" bestFit="1" customWidth="1"/>
    <col min="13" max="13" width="4.42578125" bestFit="1" customWidth="1"/>
    <col min="14" max="14" width="3.42578125" bestFit="1" customWidth="1"/>
    <col min="15" max="15" width="3.7109375" bestFit="1" customWidth="1"/>
    <col min="16" max="16" width="4" bestFit="1" customWidth="1"/>
    <col min="17" max="17" width="4.5703125" bestFit="1" customWidth="1"/>
    <col min="18" max="18" width="3.42578125" bestFit="1" customWidth="1"/>
    <col min="19" max="19" width="2.28515625" bestFit="1" customWidth="1"/>
    <col min="20" max="20" width="3.7109375" bestFit="1" customWidth="1"/>
  </cols>
  <sheetData>
    <row r="1" spans="1:20">
      <c r="A1" s="7" t="s">
        <v>45</v>
      </c>
      <c r="B1" s="10" t="s">
        <v>11</v>
      </c>
      <c r="C1" s="9" t="s">
        <v>13</v>
      </c>
      <c r="D1" s="1" t="s">
        <v>14</v>
      </c>
      <c r="E1" s="1" t="s">
        <v>15</v>
      </c>
      <c r="F1" s="9" t="s">
        <v>16</v>
      </c>
      <c r="G1" s="1" t="s">
        <v>17</v>
      </c>
      <c r="H1" s="12"/>
      <c r="I1" s="7" t="s">
        <v>45</v>
      </c>
      <c r="J1" s="10" t="s">
        <v>11</v>
      </c>
      <c r="K1" s="9" t="s">
        <v>13</v>
      </c>
      <c r="L1" s="1" t="s">
        <v>18</v>
      </c>
      <c r="M1" s="1" t="s">
        <v>19</v>
      </c>
      <c r="N1" s="1" t="s">
        <v>20</v>
      </c>
      <c r="O1" s="1" t="s">
        <v>21</v>
      </c>
      <c r="P1" s="9" t="s">
        <v>23</v>
      </c>
      <c r="Q1" s="9" t="s">
        <v>22</v>
      </c>
      <c r="R1" s="1" t="s">
        <v>24</v>
      </c>
      <c r="S1" s="1" t="s">
        <v>15</v>
      </c>
      <c r="T1" s="1" t="s">
        <v>17</v>
      </c>
    </row>
    <row r="2" spans="1:20">
      <c r="A2" s="22" t="s">
        <v>162</v>
      </c>
      <c r="B2" s="6">
        <v>5</v>
      </c>
      <c r="C2" s="13" t="s">
        <v>98</v>
      </c>
      <c r="D2" s="15">
        <v>8</v>
      </c>
      <c r="E2" s="15">
        <v>10</v>
      </c>
      <c r="F2" s="13">
        <f>D2+E2</f>
        <v>18</v>
      </c>
      <c r="I2" s="22" t="s">
        <v>161</v>
      </c>
      <c r="J2">
        <v>1</v>
      </c>
      <c r="K2" s="13" t="s">
        <v>116</v>
      </c>
      <c r="L2">
        <v>5</v>
      </c>
      <c r="M2">
        <v>84</v>
      </c>
      <c r="N2">
        <v>50</v>
      </c>
      <c r="O2">
        <v>9</v>
      </c>
      <c r="P2" s="13">
        <f>O2/L2</f>
        <v>1.8</v>
      </c>
      <c r="Q2" s="23">
        <f>N2/(N2+O2)</f>
        <v>0.84745762711864403</v>
      </c>
      <c r="R2">
        <v>0</v>
      </c>
      <c r="S2">
        <v>1</v>
      </c>
      <c r="T2">
        <v>0</v>
      </c>
    </row>
    <row r="3" spans="1:20">
      <c r="A3" s="22" t="s">
        <v>161</v>
      </c>
      <c r="B3" s="6">
        <v>10</v>
      </c>
      <c r="C3" s="13" t="s">
        <v>120</v>
      </c>
      <c r="D3" s="15">
        <v>8</v>
      </c>
      <c r="E3" s="15">
        <v>9</v>
      </c>
      <c r="F3" s="13">
        <f>D3+E3</f>
        <v>17</v>
      </c>
      <c r="I3" s="22" t="s">
        <v>162</v>
      </c>
      <c r="J3">
        <v>1</v>
      </c>
      <c r="K3" s="13" t="s">
        <v>97</v>
      </c>
      <c r="L3">
        <v>5</v>
      </c>
      <c r="M3">
        <v>88</v>
      </c>
      <c r="N3">
        <v>57</v>
      </c>
      <c r="O3">
        <v>13</v>
      </c>
      <c r="P3" s="13">
        <f>O3/L3</f>
        <v>2.6</v>
      </c>
      <c r="Q3" s="23">
        <f>N3/(O3+N3)</f>
        <v>0.81428571428571428</v>
      </c>
      <c r="R3">
        <v>1</v>
      </c>
      <c r="S3">
        <v>0</v>
      </c>
      <c r="T3">
        <v>0</v>
      </c>
    </row>
    <row r="4" spans="1:20">
      <c r="A4" s="22" t="s">
        <v>159</v>
      </c>
      <c r="B4" s="18">
        <v>11</v>
      </c>
      <c r="C4" s="27" t="s">
        <v>108</v>
      </c>
      <c r="D4" s="15">
        <v>12</v>
      </c>
      <c r="E4" s="15">
        <v>3</v>
      </c>
      <c r="F4" s="27">
        <f>D4+E4</f>
        <v>15</v>
      </c>
      <c r="G4" s="15"/>
      <c r="I4" s="22" t="s">
        <v>160</v>
      </c>
      <c r="J4">
        <v>1</v>
      </c>
      <c r="K4" s="13" t="s">
        <v>76</v>
      </c>
      <c r="L4">
        <v>3</v>
      </c>
      <c r="M4">
        <v>64</v>
      </c>
      <c r="N4">
        <v>44</v>
      </c>
      <c r="O4">
        <v>11</v>
      </c>
      <c r="P4" s="13">
        <f>O4/L4</f>
        <v>3.6666666666666665</v>
      </c>
      <c r="Q4" s="23">
        <f>N4/(N4+O4)</f>
        <v>0.8</v>
      </c>
      <c r="R4">
        <v>0</v>
      </c>
      <c r="S4">
        <v>0</v>
      </c>
      <c r="T4">
        <v>0</v>
      </c>
    </row>
    <row r="5" spans="1:20">
      <c r="A5" s="22" t="s">
        <v>162</v>
      </c>
      <c r="B5" s="6">
        <v>9</v>
      </c>
      <c r="C5" s="13" t="s">
        <v>103</v>
      </c>
      <c r="D5" s="15">
        <v>10</v>
      </c>
      <c r="E5" s="15">
        <v>3</v>
      </c>
      <c r="F5" s="13">
        <f>D5+E5</f>
        <v>13</v>
      </c>
      <c r="G5">
        <v>1</v>
      </c>
      <c r="I5" s="22" t="s">
        <v>159</v>
      </c>
      <c r="J5" s="15">
        <v>1</v>
      </c>
      <c r="K5" s="27" t="s">
        <v>107</v>
      </c>
      <c r="L5" s="15">
        <v>6</v>
      </c>
      <c r="M5" s="15">
        <v>108</v>
      </c>
      <c r="N5" s="15">
        <v>61</v>
      </c>
      <c r="O5" s="15">
        <v>17</v>
      </c>
      <c r="P5" s="27">
        <f>O5/L5</f>
        <v>2.8333333333333335</v>
      </c>
      <c r="Q5" s="28">
        <f>N5/(N5+O5)</f>
        <v>0.78205128205128205</v>
      </c>
      <c r="R5" s="15">
        <v>1</v>
      </c>
      <c r="S5" s="15">
        <v>1</v>
      </c>
      <c r="T5" s="15">
        <v>0</v>
      </c>
    </row>
    <row r="6" spans="1:20">
      <c r="A6" s="22" t="s">
        <v>161</v>
      </c>
      <c r="B6" s="6">
        <v>37</v>
      </c>
      <c r="C6" s="13" t="s">
        <v>147</v>
      </c>
      <c r="D6" s="15">
        <v>8</v>
      </c>
      <c r="E6" s="15">
        <v>4</v>
      </c>
      <c r="F6" s="13">
        <f>D6+E6</f>
        <v>12</v>
      </c>
      <c r="I6" s="22" t="s">
        <v>157</v>
      </c>
      <c r="J6">
        <v>78</v>
      </c>
      <c r="K6" s="13" t="s">
        <v>54</v>
      </c>
      <c r="L6">
        <v>5</v>
      </c>
      <c r="M6">
        <v>108</v>
      </c>
      <c r="N6">
        <v>51</v>
      </c>
      <c r="O6">
        <v>17</v>
      </c>
      <c r="P6" s="13">
        <f>O6/L6</f>
        <v>3.4</v>
      </c>
      <c r="Q6" s="23">
        <f>N6/(N6+O6)</f>
        <v>0.75</v>
      </c>
      <c r="R6">
        <v>0</v>
      </c>
      <c r="S6">
        <v>0</v>
      </c>
      <c r="T6">
        <v>0</v>
      </c>
    </row>
    <row r="7" spans="1:20">
      <c r="A7" s="22" t="s">
        <v>157</v>
      </c>
      <c r="B7" s="6">
        <v>10</v>
      </c>
      <c r="C7" s="13" t="s">
        <v>60</v>
      </c>
      <c r="D7" s="15">
        <v>7</v>
      </c>
      <c r="E7">
        <v>5</v>
      </c>
      <c r="F7" s="13">
        <f>D7+E7</f>
        <v>12</v>
      </c>
      <c r="I7" s="22" t="s">
        <v>158</v>
      </c>
      <c r="J7">
        <v>1</v>
      </c>
      <c r="K7" s="13" t="s">
        <v>88</v>
      </c>
      <c r="L7">
        <v>3</v>
      </c>
      <c r="M7">
        <v>64</v>
      </c>
      <c r="N7">
        <v>36</v>
      </c>
      <c r="O7">
        <v>14</v>
      </c>
      <c r="P7" s="13">
        <f>O7/L7</f>
        <v>4.666666666666667</v>
      </c>
      <c r="Q7" s="23">
        <f>N7/(O7+N7)</f>
        <v>0.72</v>
      </c>
      <c r="R7">
        <v>0</v>
      </c>
      <c r="S7">
        <v>0</v>
      </c>
      <c r="T7">
        <v>0</v>
      </c>
    </row>
    <row r="8" spans="1:20">
      <c r="A8" s="22" t="s">
        <v>159</v>
      </c>
      <c r="B8" s="18">
        <v>16</v>
      </c>
      <c r="C8" s="27" t="s">
        <v>113</v>
      </c>
      <c r="D8" s="15">
        <v>3</v>
      </c>
      <c r="E8" s="15">
        <v>8</v>
      </c>
      <c r="F8" s="27">
        <f>D8+E8</f>
        <v>11</v>
      </c>
      <c r="G8" s="15"/>
      <c r="I8" s="22" t="s">
        <v>157</v>
      </c>
      <c r="J8">
        <v>1</v>
      </c>
      <c r="K8" s="13" t="s">
        <v>59</v>
      </c>
      <c r="L8">
        <v>1</v>
      </c>
      <c r="M8">
        <v>20</v>
      </c>
      <c r="N8">
        <v>9</v>
      </c>
      <c r="O8">
        <v>4</v>
      </c>
      <c r="P8" s="13">
        <f>O8/L8</f>
        <v>4</v>
      </c>
      <c r="Q8" s="23">
        <f>N8/(N8+O8)</f>
        <v>0.69230769230769229</v>
      </c>
      <c r="R8">
        <v>0</v>
      </c>
      <c r="S8">
        <v>0</v>
      </c>
      <c r="T8">
        <v>0</v>
      </c>
    </row>
    <row r="9" spans="1:20">
      <c r="A9" s="22" t="s">
        <v>161</v>
      </c>
      <c r="B9" s="6">
        <v>83</v>
      </c>
      <c r="C9" s="13" t="s">
        <v>148</v>
      </c>
      <c r="D9">
        <v>6</v>
      </c>
      <c r="E9">
        <v>3</v>
      </c>
      <c r="F9" s="13">
        <f>D9+E9</f>
        <v>9</v>
      </c>
      <c r="I9" s="22" t="s">
        <v>156</v>
      </c>
      <c r="J9">
        <v>1</v>
      </c>
      <c r="K9" s="13" t="s">
        <v>77</v>
      </c>
      <c r="L9">
        <v>4</v>
      </c>
      <c r="M9">
        <v>84</v>
      </c>
      <c r="N9">
        <v>44</v>
      </c>
      <c r="O9">
        <v>22</v>
      </c>
      <c r="P9" s="13">
        <f>O9/L9</f>
        <v>5.5</v>
      </c>
      <c r="Q9" s="23">
        <f>(N9/(N9+O9))</f>
        <v>0.66666666666666663</v>
      </c>
      <c r="R9">
        <v>0</v>
      </c>
      <c r="S9">
        <v>0</v>
      </c>
      <c r="T9">
        <v>0</v>
      </c>
    </row>
    <row r="10" spans="1:20">
      <c r="A10" s="22" t="s">
        <v>159</v>
      </c>
      <c r="B10" s="18">
        <v>12</v>
      </c>
      <c r="C10" s="27" t="s">
        <v>110</v>
      </c>
      <c r="D10" s="15">
        <v>4</v>
      </c>
      <c r="E10" s="15">
        <v>3</v>
      </c>
      <c r="F10" s="27">
        <f>D10+E10</f>
        <v>7</v>
      </c>
      <c r="G10" s="15">
        <v>1</v>
      </c>
    </row>
    <row r="11" spans="1:20">
      <c r="A11" s="22" t="s">
        <v>161</v>
      </c>
      <c r="B11" s="6">
        <v>8</v>
      </c>
      <c r="C11" s="13" t="s">
        <v>121</v>
      </c>
      <c r="D11">
        <v>3</v>
      </c>
      <c r="E11">
        <v>4</v>
      </c>
      <c r="F11" s="13">
        <f>D11+E11</f>
        <v>7</v>
      </c>
      <c r="G11">
        <v>1</v>
      </c>
    </row>
    <row r="12" spans="1:20">
      <c r="A12" s="22" t="s">
        <v>157</v>
      </c>
      <c r="B12" s="6">
        <v>7</v>
      </c>
      <c r="C12" s="13" t="s">
        <v>55</v>
      </c>
      <c r="D12">
        <v>5</v>
      </c>
      <c r="E12">
        <v>1</v>
      </c>
      <c r="F12" s="13">
        <f>D12+E12</f>
        <v>6</v>
      </c>
      <c r="G12">
        <v>1</v>
      </c>
    </row>
    <row r="13" spans="1:20">
      <c r="A13" s="22" t="s">
        <v>160</v>
      </c>
      <c r="B13" s="6">
        <v>8</v>
      </c>
      <c r="C13" s="13" t="s">
        <v>75</v>
      </c>
      <c r="D13">
        <v>4</v>
      </c>
      <c r="E13">
        <v>1</v>
      </c>
      <c r="F13" s="13">
        <f>D13+E13</f>
        <v>5</v>
      </c>
    </row>
    <row r="14" spans="1:20">
      <c r="A14" s="22" t="s">
        <v>157</v>
      </c>
      <c r="B14" s="6">
        <v>21</v>
      </c>
      <c r="C14" s="13" t="s">
        <v>58</v>
      </c>
      <c r="D14">
        <v>3</v>
      </c>
      <c r="E14">
        <v>2</v>
      </c>
      <c r="F14" s="13">
        <f>D14+E14</f>
        <v>5</v>
      </c>
    </row>
    <row r="15" spans="1:20">
      <c r="A15" s="22" t="s">
        <v>161</v>
      </c>
      <c r="B15" s="6">
        <v>27</v>
      </c>
      <c r="C15" s="13" t="s">
        <v>122</v>
      </c>
      <c r="D15">
        <v>3</v>
      </c>
      <c r="E15">
        <v>1</v>
      </c>
      <c r="F15" s="13">
        <f>D15+E15</f>
        <v>4</v>
      </c>
    </row>
    <row r="16" spans="1:20">
      <c r="A16" s="22" t="s">
        <v>156</v>
      </c>
      <c r="B16" s="6">
        <v>11</v>
      </c>
      <c r="C16" s="13" t="s">
        <v>81</v>
      </c>
      <c r="D16">
        <v>3</v>
      </c>
      <c r="E16">
        <v>1</v>
      </c>
      <c r="F16" s="13">
        <f>D16+E16</f>
        <v>4</v>
      </c>
    </row>
    <row r="17" spans="1:7">
      <c r="A17" s="22" t="s">
        <v>156</v>
      </c>
      <c r="B17" s="6">
        <v>3</v>
      </c>
      <c r="C17" s="13" t="s">
        <v>78</v>
      </c>
      <c r="E17">
        <v>4</v>
      </c>
      <c r="F17" s="13">
        <f>D17+E17</f>
        <v>4</v>
      </c>
    </row>
    <row r="18" spans="1:7">
      <c r="A18" s="22" t="s">
        <v>162</v>
      </c>
      <c r="B18" s="6">
        <v>2</v>
      </c>
      <c r="C18" s="13" t="s">
        <v>105</v>
      </c>
      <c r="D18">
        <v>3</v>
      </c>
      <c r="F18" s="13">
        <f>D18+E18</f>
        <v>3</v>
      </c>
    </row>
    <row r="19" spans="1:7">
      <c r="A19" s="22" t="s">
        <v>156</v>
      </c>
      <c r="B19" s="6">
        <v>7</v>
      </c>
      <c r="C19" s="13" t="s">
        <v>79</v>
      </c>
      <c r="D19">
        <v>2</v>
      </c>
      <c r="E19">
        <v>1</v>
      </c>
      <c r="F19" s="13">
        <f>D19+E19</f>
        <v>3</v>
      </c>
      <c r="G19">
        <v>1</v>
      </c>
    </row>
    <row r="20" spans="1:7">
      <c r="A20" s="22" t="s">
        <v>158</v>
      </c>
      <c r="B20" s="6">
        <v>28</v>
      </c>
      <c r="C20" s="13" t="s">
        <v>90</v>
      </c>
      <c r="D20">
        <v>2</v>
      </c>
      <c r="E20">
        <v>1</v>
      </c>
      <c r="F20" s="13">
        <f>D20+E20</f>
        <v>3</v>
      </c>
    </row>
    <row r="21" spans="1:7">
      <c r="A21" s="22" t="s">
        <v>156</v>
      </c>
      <c r="B21" s="6">
        <v>10</v>
      </c>
      <c r="C21" s="13" t="s">
        <v>82</v>
      </c>
      <c r="D21">
        <v>2</v>
      </c>
      <c r="E21">
        <v>1</v>
      </c>
      <c r="F21" s="13">
        <f>D21+E21</f>
        <v>3</v>
      </c>
    </row>
    <row r="22" spans="1:7">
      <c r="A22" s="22" t="s">
        <v>160</v>
      </c>
      <c r="B22" s="6">
        <v>20</v>
      </c>
      <c r="C22" s="13" t="s">
        <v>70</v>
      </c>
      <c r="D22">
        <v>2</v>
      </c>
      <c r="E22">
        <v>1</v>
      </c>
      <c r="F22" s="13">
        <f>D22+E22</f>
        <v>3</v>
      </c>
    </row>
    <row r="23" spans="1:7">
      <c r="A23" s="22" t="s">
        <v>161</v>
      </c>
      <c r="B23" s="6">
        <v>44</v>
      </c>
      <c r="C23" s="13" t="s">
        <v>118</v>
      </c>
      <c r="D23">
        <v>2</v>
      </c>
      <c r="E23">
        <v>1</v>
      </c>
      <c r="F23" s="13">
        <f>D23+E23</f>
        <v>3</v>
      </c>
    </row>
    <row r="24" spans="1:7">
      <c r="A24" s="22" t="s">
        <v>162</v>
      </c>
      <c r="B24" s="6">
        <v>12</v>
      </c>
      <c r="C24" s="13" t="s">
        <v>101</v>
      </c>
      <c r="D24" s="15">
        <v>1</v>
      </c>
      <c r="E24" s="15">
        <v>2</v>
      </c>
      <c r="F24" s="13">
        <f>D24+E24</f>
        <v>3</v>
      </c>
    </row>
    <row r="25" spans="1:7">
      <c r="A25" s="22" t="s">
        <v>157</v>
      </c>
      <c r="B25" s="6">
        <v>20</v>
      </c>
      <c r="C25" s="13" t="s">
        <v>59</v>
      </c>
      <c r="D25">
        <v>1</v>
      </c>
      <c r="E25">
        <v>2</v>
      </c>
      <c r="F25" s="13">
        <f>D25+E25</f>
        <v>3</v>
      </c>
    </row>
    <row r="26" spans="1:7">
      <c r="A26" s="22" t="s">
        <v>159</v>
      </c>
      <c r="B26" s="18">
        <v>9</v>
      </c>
      <c r="C26" s="27" t="s">
        <v>115</v>
      </c>
      <c r="D26" s="15">
        <v>2</v>
      </c>
      <c r="E26" s="15"/>
      <c r="F26" s="27">
        <f>D26+E26</f>
        <v>2</v>
      </c>
      <c r="G26" s="15"/>
    </row>
    <row r="27" spans="1:7">
      <c r="A27" s="22" t="s">
        <v>158</v>
      </c>
      <c r="B27" s="6">
        <v>74</v>
      </c>
      <c r="C27" s="13" t="s">
        <v>93</v>
      </c>
      <c r="D27">
        <v>2</v>
      </c>
      <c r="F27" s="13">
        <f>D27+E27</f>
        <v>2</v>
      </c>
    </row>
    <row r="28" spans="1:7">
      <c r="A28" s="22" t="s">
        <v>156</v>
      </c>
      <c r="B28" s="6">
        <v>6</v>
      </c>
      <c r="C28" s="13" t="s">
        <v>80</v>
      </c>
      <c r="D28">
        <v>1</v>
      </c>
      <c r="E28">
        <v>1</v>
      </c>
      <c r="F28" s="13">
        <f>D28+E28</f>
        <v>2</v>
      </c>
      <c r="G28">
        <v>1</v>
      </c>
    </row>
    <row r="29" spans="1:7">
      <c r="A29" s="22" t="s">
        <v>157</v>
      </c>
      <c r="B29" s="6">
        <v>12</v>
      </c>
      <c r="C29" s="13" t="s">
        <v>57</v>
      </c>
      <c r="D29">
        <v>1</v>
      </c>
      <c r="E29">
        <v>1</v>
      </c>
      <c r="F29" s="13">
        <f>D29+E29</f>
        <v>2</v>
      </c>
    </row>
    <row r="30" spans="1:7">
      <c r="A30" s="22" t="s">
        <v>159</v>
      </c>
      <c r="B30" s="18">
        <v>8</v>
      </c>
      <c r="C30" s="27" t="s">
        <v>114</v>
      </c>
      <c r="D30" s="15"/>
      <c r="E30" s="15">
        <v>2</v>
      </c>
      <c r="F30" s="27">
        <f>D30+E30</f>
        <v>2</v>
      </c>
      <c r="G30" s="15"/>
    </row>
    <row r="31" spans="1:7">
      <c r="A31" s="22" t="s">
        <v>159</v>
      </c>
      <c r="B31" s="18">
        <v>4</v>
      </c>
      <c r="C31" s="27" t="s">
        <v>109</v>
      </c>
      <c r="D31" s="15"/>
      <c r="E31" s="15">
        <v>2</v>
      </c>
      <c r="F31" s="27">
        <f>D31+E31</f>
        <v>2</v>
      </c>
      <c r="G31" s="15"/>
    </row>
    <row r="32" spans="1:7">
      <c r="A32" s="22" t="s">
        <v>157</v>
      </c>
      <c r="B32" s="6">
        <v>15</v>
      </c>
      <c r="C32" s="13" t="s">
        <v>56</v>
      </c>
      <c r="E32">
        <v>2</v>
      </c>
      <c r="F32" s="13">
        <f>D32+E32</f>
        <v>2</v>
      </c>
    </row>
    <row r="33" spans="1:7">
      <c r="A33" s="22" t="s">
        <v>156</v>
      </c>
      <c r="B33" s="6">
        <v>5</v>
      </c>
      <c r="C33" s="13" t="s">
        <v>85</v>
      </c>
      <c r="D33">
        <v>1</v>
      </c>
      <c r="F33" s="13">
        <f>D33+E33</f>
        <v>1</v>
      </c>
      <c r="G33">
        <v>1</v>
      </c>
    </row>
    <row r="34" spans="1:7">
      <c r="A34" s="22" t="s">
        <v>162</v>
      </c>
      <c r="B34" s="6">
        <v>10</v>
      </c>
      <c r="C34" s="13" t="s">
        <v>104</v>
      </c>
      <c r="D34">
        <v>1</v>
      </c>
      <c r="F34" s="13">
        <f>D34+E34</f>
        <v>1</v>
      </c>
    </row>
    <row r="35" spans="1:7">
      <c r="A35" s="22" t="s">
        <v>158</v>
      </c>
      <c r="B35" s="6">
        <v>7</v>
      </c>
      <c r="C35" s="13" t="s">
        <v>89</v>
      </c>
      <c r="E35">
        <v>1</v>
      </c>
      <c r="F35" s="13">
        <f>D35+E35</f>
        <v>1</v>
      </c>
      <c r="G35">
        <v>0</v>
      </c>
    </row>
    <row r="36" spans="1:7">
      <c r="A36" s="22" t="s">
        <v>158</v>
      </c>
      <c r="B36" s="6">
        <v>2</v>
      </c>
      <c r="C36" s="13" t="s">
        <v>96</v>
      </c>
      <c r="E36">
        <v>1</v>
      </c>
      <c r="F36" s="13">
        <f>D36+E36</f>
        <v>1</v>
      </c>
      <c r="G36">
        <v>2</v>
      </c>
    </row>
    <row r="37" spans="1:7">
      <c r="A37" s="22" t="s">
        <v>160</v>
      </c>
      <c r="B37" s="6">
        <v>13</v>
      </c>
      <c r="C37" s="13" t="s">
        <v>71</v>
      </c>
      <c r="E37">
        <v>1</v>
      </c>
      <c r="F37" s="13">
        <f>D37+E37</f>
        <v>1</v>
      </c>
      <c r="G37">
        <v>3</v>
      </c>
    </row>
    <row r="38" spans="1:7">
      <c r="A38" s="22" t="s">
        <v>161</v>
      </c>
      <c r="B38" s="6">
        <v>22</v>
      </c>
      <c r="C38" s="13" t="s">
        <v>119</v>
      </c>
      <c r="E38">
        <v>1</v>
      </c>
      <c r="F38" s="13">
        <f>D38+E38</f>
        <v>1</v>
      </c>
    </row>
    <row r="39" spans="1:7">
      <c r="A39" s="22" t="s">
        <v>162</v>
      </c>
      <c r="B39" s="6">
        <v>6</v>
      </c>
      <c r="C39" s="13" t="s">
        <v>106</v>
      </c>
      <c r="E39">
        <v>1</v>
      </c>
      <c r="F39" s="13">
        <f>D39+E39</f>
        <v>1</v>
      </c>
    </row>
    <row r="40" spans="1:7">
      <c r="A40" s="22" t="s">
        <v>161</v>
      </c>
      <c r="B40" s="6">
        <v>88</v>
      </c>
      <c r="C40" s="13" t="s">
        <v>117</v>
      </c>
      <c r="E40">
        <v>1</v>
      </c>
      <c r="F40" s="13">
        <f>D40+E40</f>
        <v>1</v>
      </c>
    </row>
    <row r="41" spans="1:7">
      <c r="A41" s="22" t="s">
        <v>162</v>
      </c>
      <c r="B41" s="6">
        <v>7</v>
      </c>
      <c r="C41" s="13" t="s">
        <v>99</v>
      </c>
      <c r="D41" s="15"/>
      <c r="E41" s="15">
        <v>1</v>
      </c>
      <c r="F41" s="13">
        <f>D41+E41</f>
        <v>1</v>
      </c>
    </row>
    <row r="42" spans="1:7">
      <c r="A42" s="22" t="s">
        <v>160</v>
      </c>
      <c r="B42" s="6">
        <v>89</v>
      </c>
      <c r="C42" s="13" t="s">
        <v>146</v>
      </c>
      <c r="E42">
        <v>1</v>
      </c>
      <c r="F42" s="13">
        <f>D42+E42</f>
        <v>1</v>
      </c>
    </row>
    <row r="43" spans="1:7">
      <c r="A43" s="22" t="s">
        <v>160</v>
      </c>
      <c r="B43" s="6">
        <v>15</v>
      </c>
      <c r="C43" s="13" t="s">
        <v>73</v>
      </c>
      <c r="E43">
        <v>1</v>
      </c>
      <c r="F43" s="13">
        <f>D43+E43</f>
        <v>1</v>
      </c>
    </row>
    <row r="44" spans="1:7">
      <c r="A44" s="22" t="s">
        <v>160</v>
      </c>
      <c r="B44" s="6">
        <v>14</v>
      </c>
      <c r="C44" s="13" t="s">
        <v>69</v>
      </c>
      <c r="F44" s="13">
        <f>D44+E44</f>
        <v>0</v>
      </c>
      <c r="G44">
        <v>1</v>
      </c>
    </row>
    <row r="45" spans="1:7">
      <c r="A45" s="22" t="s">
        <v>159</v>
      </c>
      <c r="B45" s="18">
        <v>3</v>
      </c>
      <c r="C45" s="27" t="s">
        <v>111</v>
      </c>
      <c r="D45" s="15"/>
      <c r="E45" s="15"/>
      <c r="F45" s="27">
        <f>D45+E45</f>
        <v>0</v>
      </c>
      <c r="G45" s="15"/>
    </row>
    <row r="46" spans="1:7">
      <c r="A46" s="22" t="s">
        <v>158</v>
      </c>
      <c r="B46" s="6">
        <v>40</v>
      </c>
      <c r="C46" s="13" t="s">
        <v>92</v>
      </c>
      <c r="F46" s="13">
        <f>D46+E46</f>
        <v>0</v>
      </c>
    </row>
    <row r="47" spans="1:7">
      <c r="A47" s="22" t="s">
        <v>159</v>
      </c>
      <c r="B47" s="18">
        <v>27</v>
      </c>
      <c r="C47" s="27" t="s">
        <v>112</v>
      </c>
      <c r="D47" s="15"/>
      <c r="E47" s="15"/>
      <c r="F47" s="27">
        <f>D47+E47</f>
        <v>0</v>
      </c>
      <c r="G47" s="15"/>
    </row>
    <row r="48" spans="1:7">
      <c r="A48" s="22" t="s">
        <v>158</v>
      </c>
      <c r="B48" s="6">
        <v>91</v>
      </c>
      <c r="C48" s="13" t="s">
        <v>95</v>
      </c>
      <c r="F48" s="13">
        <f>D48+E48</f>
        <v>0</v>
      </c>
    </row>
    <row r="49" spans="1:6">
      <c r="A49" s="22" t="s">
        <v>156</v>
      </c>
      <c r="B49" s="6">
        <v>8</v>
      </c>
      <c r="C49" s="13" t="s">
        <v>83</v>
      </c>
      <c r="F49" s="13">
        <f>D49+E49</f>
        <v>0</v>
      </c>
    </row>
    <row r="50" spans="1:6">
      <c r="A50" s="22" t="s">
        <v>162</v>
      </c>
      <c r="B50" s="6">
        <v>11</v>
      </c>
      <c r="C50" s="13" t="s">
        <v>100</v>
      </c>
      <c r="D50" s="15"/>
      <c r="E50" s="15"/>
      <c r="F50" s="13">
        <f>D50+E50</f>
        <v>0</v>
      </c>
    </row>
    <row r="51" spans="1:6">
      <c r="A51" s="22" t="s">
        <v>162</v>
      </c>
      <c r="B51" s="6">
        <v>15</v>
      </c>
      <c r="C51" s="13" t="s">
        <v>102</v>
      </c>
      <c r="D51" s="15"/>
      <c r="E51" s="15"/>
      <c r="F51" s="13">
        <f>D51+E51</f>
        <v>0</v>
      </c>
    </row>
    <row r="52" spans="1:6">
      <c r="A52" s="22" t="s">
        <v>160</v>
      </c>
      <c r="B52" s="6">
        <v>19</v>
      </c>
      <c r="C52" s="13" t="s">
        <v>72</v>
      </c>
      <c r="F52" s="13">
        <f>D52+E52</f>
        <v>0</v>
      </c>
    </row>
    <row r="53" spans="1:6">
      <c r="A53" s="22" t="s">
        <v>158</v>
      </c>
      <c r="B53" s="6">
        <v>11</v>
      </c>
      <c r="C53" s="13" t="s">
        <v>94</v>
      </c>
      <c r="F53" s="13">
        <f>D53+E53</f>
        <v>0</v>
      </c>
    </row>
    <row r="54" spans="1:6">
      <c r="A54" s="22" t="s">
        <v>158</v>
      </c>
      <c r="B54" s="6">
        <v>81</v>
      </c>
      <c r="C54" s="13" t="s">
        <v>91</v>
      </c>
      <c r="F54" s="13">
        <f>D54+E54</f>
        <v>0</v>
      </c>
    </row>
    <row r="55" spans="1:6">
      <c r="A55" s="22" t="s">
        <v>156</v>
      </c>
      <c r="B55" s="6">
        <v>9</v>
      </c>
      <c r="C55" s="13" t="s">
        <v>84</v>
      </c>
      <c r="F55" s="13">
        <f>D55+E55</f>
        <v>0</v>
      </c>
    </row>
    <row r="56" spans="1:6">
      <c r="A56" s="22" t="s">
        <v>160</v>
      </c>
      <c r="B56" s="6">
        <v>27</v>
      </c>
      <c r="C56" s="13" t="s">
        <v>74</v>
      </c>
      <c r="F56" s="13">
        <f>D56+E56</f>
        <v>0</v>
      </c>
    </row>
    <row r="57" spans="1:6">
      <c r="A57" s="22" t="s">
        <v>156</v>
      </c>
      <c r="B57" s="6">
        <v>4</v>
      </c>
      <c r="C57" s="13" t="s">
        <v>86</v>
      </c>
      <c r="F57" s="13">
        <f>D57+E57</f>
        <v>0</v>
      </c>
    </row>
  </sheetData>
  <sortState ref="A2:G57">
    <sortCondition descending="1" ref="F2:F57"/>
    <sortCondition descending="1" ref="D2:D57"/>
    <sortCondition ref="G2:G57"/>
    <sortCondition ref="C2:C57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H3" sqref="H3:O3"/>
    </sheetView>
  </sheetViews>
  <sheetFormatPr defaultRowHeight="15"/>
  <cols>
    <col min="1" max="1" width="10.42578125" bestFit="1" customWidth="1"/>
    <col min="2" max="2" width="18.710937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8" max="8" width="2" bestFit="1" customWidth="1"/>
    <col min="9" max="9" width="16.28515625" style="13" bestFit="1" customWidth="1"/>
    <col min="10" max="10" width="2" bestFit="1" customWidth="1"/>
    <col min="11" max="11" width="3.7109375" bestFit="1" customWidth="1"/>
    <col min="12" max="12" width="4" style="13" bestFit="1" customWidth="1"/>
    <col min="13" max="13" width="3.42578125" bestFit="1" customWidth="1"/>
    <col min="14" max="14" width="2.28515625" bestFit="1" customWidth="1"/>
    <col min="15" max="15" width="3.7109375" bestFit="1" customWidth="1"/>
  </cols>
  <sheetData>
    <row r="1" spans="1:15" ht="21">
      <c r="A1" s="3" t="s">
        <v>10</v>
      </c>
      <c r="B1" s="14" t="s">
        <v>61</v>
      </c>
    </row>
    <row r="2" spans="1:15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21</v>
      </c>
      <c r="L2" s="9" t="s">
        <v>23</v>
      </c>
      <c r="M2" s="1" t="s">
        <v>24</v>
      </c>
      <c r="N2" s="1" t="s">
        <v>15</v>
      </c>
      <c r="O2" s="1" t="s">
        <v>17</v>
      </c>
    </row>
    <row r="3" spans="1:15">
      <c r="A3">
        <v>3</v>
      </c>
      <c r="B3" s="27" t="s">
        <v>62</v>
      </c>
      <c r="C3">
        <v>5</v>
      </c>
      <c r="D3">
        <v>2</v>
      </c>
      <c r="E3" s="13">
        <f>C3+D3</f>
        <v>7</v>
      </c>
      <c r="H3">
        <v>1</v>
      </c>
      <c r="I3" s="13" t="s">
        <v>155</v>
      </c>
      <c r="J3">
        <v>5</v>
      </c>
      <c r="K3">
        <v>6</v>
      </c>
      <c r="L3" s="13">
        <f>K3/J3</f>
        <v>1.2</v>
      </c>
      <c r="M3">
        <v>1</v>
      </c>
      <c r="N3">
        <v>0</v>
      </c>
      <c r="O3">
        <v>0</v>
      </c>
    </row>
    <row r="4" spans="1:15">
      <c r="A4">
        <v>5</v>
      </c>
      <c r="B4" s="13" t="s">
        <v>65</v>
      </c>
      <c r="C4">
        <v>2</v>
      </c>
      <c r="D4">
        <v>1</v>
      </c>
      <c r="E4" s="13">
        <f>C4+D4</f>
        <v>3</v>
      </c>
    </row>
    <row r="5" spans="1:15">
      <c r="A5">
        <v>11</v>
      </c>
      <c r="B5" s="13" t="s">
        <v>67</v>
      </c>
      <c r="C5">
        <v>1</v>
      </c>
      <c r="D5">
        <v>2</v>
      </c>
      <c r="E5" s="13">
        <f>C5+D5</f>
        <v>3</v>
      </c>
    </row>
    <row r="6" spans="1:15">
      <c r="A6">
        <v>8</v>
      </c>
      <c r="B6" s="13" t="s">
        <v>68</v>
      </c>
      <c r="C6">
        <v>1</v>
      </c>
      <c r="D6">
        <v>1</v>
      </c>
      <c r="E6" s="13">
        <f>C6+D6</f>
        <v>2</v>
      </c>
    </row>
    <row r="7" spans="1:15">
      <c r="A7">
        <v>9</v>
      </c>
      <c r="B7" s="13" t="s">
        <v>63</v>
      </c>
      <c r="E7" s="13">
        <f>C7+D7</f>
        <v>0</v>
      </c>
    </row>
    <row r="8" spans="1:15">
      <c r="A8">
        <v>10</v>
      </c>
      <c r="B8" s="13" t="s">
        <v>64</v>
      </c>
      <c r="E8" s="13">
        <f>C8+D8</f>
        <v>0</v>
      </c>
    </row>
    <row r="9" spans="1:15">
      <c r="A9">
        <v>4</v>
      </c>
      <c r="B9" s="13" t="s">
        <v>154</v>
      </c>
      <c r="E9" s="13">
        <f>C9+D9</f>
        <v>0</v>
      </c>
    </row>
    <row r="10" spans="1:15">
      <c r="A10">
        <v>7</v>
      </c>
      <c r="B10" s="13" t="s">
        <v>66</v>
      </c>
      <c r="E10" s="13">
        <f>C10+D10</f>
        <v>0</v>
      </c>
    </row>
  </sheetData>
  <sortState ref="A3:F10">
    <sortCondition descending="1" ref="E3:E10"/>
    <sortCondition descending="1" ref="C3:C10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H3" sqref="H3:O3"/>
    </sheetView>
  </sheetViews>
  <sheetFormatPr defaultRowHeight="15"/>
  <cols>
    <col min="1" max="1" width="10.42578125" bestFit="1" customWidth="1"/>
    <col min="2" max="2" width="18.710937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8" max="8" width="2" bestFit="1" customWidth="1"/>
    <col min="9" max="9" width="23.42578125" style="13" bestFit="1" customWidth="1"/>
    <col min="10" max="10" width="2" bestFit="1" customWidth="1"/>
    <col min="11" max="11" width="3.7109375" bestFit="1" customWidth="1"/>
    <col min="12" max="12" width="4" style="13" bestFit="1" customWidth="1"/>
    <col min="13" max="13" width="3.42578125" bestFit="1" customWidth="1"/>
    <col min="14" max="14" width="2.28515625" bestFit="1" customWidth="1"/>
    <col min="15" max="15" width="3.7109375" bestFit="1" customWidth="1"/>
  </cols>
  <sheetData>
    <row r="1" spans="1:15" ht="21">
      <c r="A1" s="3" t="s">
        <v>10</v>
      </c>
      <c r="B1" s="14" t="s">
        <v>123</v>
      </c>
    </row>
    <row r="2" spans="1:15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21</v>
      </c>
      <c r="L2" s="9" t="s">
        <v>23</v>
      </c>
      <c r="M2" s="1" t="s">
        <v>24</v>
      </c>
      <c r="N2" s="1" t="s">
        <v>15</v>
      </c>
      <c r="O2" s="1" t="s">
        <v>17</v>
      </c>
    </row>
    <row r="3" spans="1:15">
      <c r="A3">
        <v>5</v>
      </c>
      <c r="B3" s="27" t="s">
        <v>132</v>
      </c>
      <c r="C3">
        <v>6</v>
      </c>
      <c r="D3">
        <v>1</v>
      </c>
      <c r="E3" s="13">
        <f>C3+D3</f>
        <v>7</v>
      </c>
      <c r="H3">
        <v>1</v>
      </c>
      <c r="I3" s="27" t="s">
        <v>131</v>
      </c>
      <c r="J3">
        <v>5</v>
      </c>
      <c r="K3">
        <v>2</v>
      </c>
      <c r="L3" s="13">
        <f>K3/J3</f>
        <v>0.4</v>
      </c>
      <c r="M3">
        <v>3</v>
      </c>
      <c r="N3">
        <v>0</v>
      </c>
      <c r="O3">
        <v>0</v>
      </c>
    </row>
    <row r="4" spans="1:15">
      <c r="A4">
        <v>26</v>
      </c>
      <c r="B4" s="27" t="s">
        <v>135</v>
      </c>
      <c r="C4">
        <v>1</v>
      </c>
      <c r="D4">
        <v>5</v>
      </c>
      <c r="E4" s="13">
        <f>C4+D4</f>
        <v>6</v>
      </c>
    </row>
    <row r="5" spans="1:15">
      <c r="A5">
        <v>8</v>
      </c>
      <c r="B5" s="27" t="s">
        <v>134</v>
      </c>
      <c r="C5">
        <v>2</v>
      </c>
      <c r="D5">
        <v>3</v>
      </c>
      <c r="E5" s="13">
        <f>C5+D5</f>
        <v>5</v>
      </c>
    </row>
    <row r="6" spans="1:15">
      <c r="A6">
        <v>9</v>
      </c>
      <c r="B6" s="13" t="s">
        <v>136</v>
      </c>
      <c r="C6">
        <v>1</v>
      </c>
      <c r="E6" s="13">
        <f>C6+D6</f>
        <v>1</v>
      </c>
    </row>
    <row r="7" spans="1:15">
      <c r="A7">
        <v>11</v>
      </c>
      <c r="B7" s="13" t="s">
        <v>137</v>
      </c>
      <c r="C7">
        <v>1</v>
      </c>
      <c r="E7" s="13">
        <f>C7+D7</f>
        <v>1</v>
      </c>
    </row>
    <row r="8" spans="1:15">
      <c r="A8">
        <v>7</v>
      </c>
      <c r="B8" s="27" t="s">
        <v>133</v>
      </c>
      <c r="E8" s="13">
        <f>C8+D8</f>
        <v>0</v>
      </c>
    </row>
  </sheetData>
  <sortState ref="A3:F8">
    <sortCondition descending="1" ref="E3:E8"/>
    <sortCondition descending="1" ref="C3:C8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H3" sqref="H3:O3"/>
    </sheetView>
  </sheetViews>
  <sheetFormatPr defaultRowHeight="15"/>
  <cols>
    <col min="1" max="1" width="10.42578125" bestFit="1" customWidth="1"/>
    <col min="2" max="2" width="18.7109375" bestFit="1" customWidth="1"/>
    <col min="3" max="4" width="2.28515625" bestFit="1" customWidth="1"/>
    <col min="5" max="5" width="2.140625" bestFit="1" customWidth="1"/>
    <col min="6" max="6" width="3.7109375" bestFit="1" customWidth="1"/>
    <col min="8" max="8" width="2" bestFit="1" customWidth="1"/>
    <col min="9" max="9" width="16" bestFit="1" customWidth="1"/>
    <col min="10" max="10" width="2" bestFit="1" customWidth="1"/>
    <col min="11" max="11" width="3.7109375" bestFit="1" customWidth="1"/>
    <col min="12" max="12" width="4" bestFit="1" customWidth="1"/>
    <col min="13" max="13" width="3.42578125" bestFit="1" customWidth="1"/>
    <col min="14" max="14" width="2.28515625" bestFit="1" customWidth="1"/>
    <col min="15" max="15" width="3.7109375" bestFit="1" customWidth="1"/>
  </cols>
  <sheetData>
    <row r="1" spans="1:15" ht="21">
      <c r="A1" s="3" t="s">
        <v>10</v>
      </c>
      <c r="B1" s="14" t="s">
        <v>124</v>
      </c>
      <c r="E1" s="13"/>
      <c r="I1" s="13"/>
      <c r="L1" s="13"/>
    </row>
    <row r="2" spans="1:15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21</v>
      </c>
      <c r="L2" s="9" t="s">
        <v>23</v>
      </c>
      <c r="M2" s="1" t="s">
        <v>24</v>
      </c>
      <c r="N2" s="1" t="s">
        <v>15</v>
      </c>
      <c r="O2" s="1" t="s">
        <v>17</v>
      </c>
    </row>
    <row r="3" spans="1:15">
      <c r="A3">
        <v>7</v>
      </c>
      <c r="B3" s="13" t="s">
        <v>130</v>
      </c>
      <c r="C3">
        <v>3</v>
      </c>
      <c r="D3">
        <v>2</v>
      </c>
      <c r="E3" s="13">
        <f>C3+D3</f>
        <v>5</v>
      </c>
      <c r="H3">
        <v>1</v>
      </c>
      <c r="I3" s="27" t="s">
        <v>125</v>
      </c>
      <c r="J3">
        <v>5</v>
      </c>
      <c r="K3">
        <v>4</v>
      </c>
      <c r="L3" s="13">
        <f>K3/J3</f>
        <v>0.8</v>
      </c>
      <c r="M3">
        <v>2</v>
      </c>
      <c r="N3">
        <v>0</v>
      </c>
      <c r="O3">
        <v>0</v>
      </c>
    </row>
    <row r="4" spans="1:15">
      <c r="A4">
        <v>6</v>
      </c>
      <c r="B4" s="13" t="s">
        <v>128</v>
      </c>
      <c r="C4">
        <v>3</v>
      </c>
      <c r="D4">
        <v>1</v>
      </c>
      <c r="E4" s="13">
        <f>C4+D4</f>
        <v>4</v>
      </c>
    </row>
    <row r="5" spans="1:15">
      <c r="A5">
        <v>5</v>
      </c>
      <c r="B5" s="13" t="s">
        <v>126</v>
      </c>
      <c r="C5">
        <v>1</v>
      </c>
      <c r="D5">
        <v>1</v>
      </c>
      <c r="E5" s="13">
        <f>C5+D5</f>
        <v>2</v>
      </c>
    </row>
    <row r="6" spans="1:15">
      <c r="A6">
        <v>2</v>
      </c>
      <c r="B6" s="13" t="s">
        <v>129</v>
      </c>
      <c r="D6">
        <v>1</v>
      </c>
      <c r="E6" s="13">
        <f>C6+D6</f>
        <v>1</v>
      </c>
    </row>
    <row r="7" spans="1:15">
      <c r="A7">
        <v>3</v>
      </c>
      <c r="B7" s="13" t="s">
        <v>127</v>
      </c>
      <c r="E7" s="13">
        <f>C7+D7</f>
        <v>0</v>
      </c>
    </row>
  </sheetData>
  <sortState ref="A3:G7">
    <sortCondition descending="1" ref="E3:E7"/>
    <sortCondition descending="1" ref="C3:C7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H3" sqref="H3:O3"/>
    </sheetView>
  </sheetViews>
  <sheetFormatPr defaultRowHeight="15"/>
  <cols>
    <col min="1" max="1" width="10.42578125" bestFit="1" customWidth="1"/>
    <col min="2" max="2" width="18.710937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8" max="8" width="2" bestFit="1" customWidth="1"/>
    <col min="9" max="9" width="18.85546875" style="13" bestFit="1" customWidth="1"/>
    <col min="10" max="10" width="2" bestFit="1" customWidth="1"/>
    <col min="11" max="11" width="3.7109375" bestFit="1" customWidth="1"/>
    <col min="12" max="12" width="4" bestFit="1" customWidth="1"/>
    <col min="13" max="13" width="3.42578125" bestFit="1" customWidth="1"/>
    <col min="14" max="14" width="2.28515625" bestFit="1" customWidth="1"/>
    <col min="15" max="15" width="3.7109375" bestFit="1" customWidth="1"/>
  </cols>
  <sheetData>
    <row r="1" spans="1:15" ht="21">
      <c r="A1" s="3" t="s">
        <v>10</v>
      </c>
      <c r="B1" s="14" t="s">
        <v>49</v>
      </c>
      <c r="L1" s="13"/>
    </row>
    <row r="2" spans="1:15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21</v>
      </c>
      <c r="L2" s="9" t="s">
        <v>23</v>
      </c>
      <c r="M2" s="1" t="s">
        <v>24</v>
      </c>
      <c r="N2" s="1" t="s">
        <v>15</v>
      </c>
      <c r="O2" s="1" t="s">
        <v>17</v>
      </c>
    </row>
    <row r="3" spans="1:15">
      <c r="A3">
        <v>7</v>
      </c>
      <c r="B3" s="13" t="s">
        <v>138</v>
      </c>
      <c r="E3" s="13">
        <f>C3+D3</f>
        <v>0</v>
      </c>
      <c r="H3">
        <v>1</v>
      </c>
      <c r="I3" s="13" t="s">
        <v>144</v>
      </c>
      <c r="J3">
        <v>5</v>
      </c>
      <c r="K3">
        <v>15</v>
      </c>
      <c r="L3" s="13">
        <f>K3/J3</f>
        <v>3</v>
      </c>
      <c r="M3">
        <v>0</v>
      </c>
      <c r="N3">
        <v>0</v>
      </c>
      <c r="O3">
        <v>0</v>
      </c>
    </row>
    <row r="4" spans="1:15">
      <c r="A4">
        <v>11</v>
      </c>
      <c r="B4" s="13" t="s">
        <v>149</v>
      </c>
      <c r="E4" s="13">
        <f>C4+D4</f>
        <v>0</v>
      </c>
    </row>
    <row r="5" spans="1:15">
      <c r="A5">
        <v>5</v>
      </c>
      <c r="B5" s="13" t="s">
        <v>143</v>
      </c>
      <c r="E5" s="13">
        <f>C5+D5</f>
        <v>0</v>
      </c>
    </row>
    <row r="6" spans="1:15">
      <c r="A6">
        <v>9</v>
      </c>
      <c r="B6" s="13" t="s">
        <v>139</v>
      </c>
      <c r="E6" s="13">
        <f>C6+D6</f>
        <v>0</v>
      </c>
    </row>
    <row r="7" spans="1:15">
      <c r="A7">
        <v>2</v>
      </c>
      <c r="B7" s="13" t="s">
        <v>140</v>
      </c>
      <c r="E7" s="13">
        <f>C7+D7</f>
        <v>0</v>
      </c>
    </row>
    <row r="8" spans="1:15">
      <c r="A8">
        <v>10</v>
      </c>
      <c r="B8" s="13" t="s">
        <v>141</v>
      </c>
      <c r="E8" s="13">
        <f>C8+D8</f>
        <v>0</v>
      </c>
    </row>
    <row r="9" spans="1:15">
      <c r="A9">
        <v>6</v>
      </c>
      <c r="B9" s="13" t="s">
        <v>142</v>
      </c>
      <c r="E9" s="13">
        <f>C9+D9</f>
        <v>0</v>
      </c>
    </row>
  </sheetData>
  <sortState ref="A3:F9">
    <sortCondition ref="B3:B9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Y11" sqref="Y11"/>
    </sheetView>
  </sheetViews>
  <sheetFormatPr defaultRowHeight="15"/>
  <cols>
    <col min="1" max="1" width="5.5703125" style="22" bestFit="1" customWidth="1"/>
    <col min="2" max="2" width="3" bestFit="1" customWidth="1"/>
    <col min="3" max="3" width="17.85546875" bestFit="1" customWidth="1"/>
    <col min="4" max="5" width="2.28515625" bestFit="1" customWidth="1"/>
    <col min="6" max="6" width="2.140625" bestFit="1" customWidth="1"/>
    <col min="8" max="8" width="5.5703125" style="22" bestFit="1" customWidth="1"/>
    <col min="9" max="9" width="2" bestFit="1" customWidth="1"/>
    <col min="10" max="10" width="23.7109375" bestFit="1" customWidth="1"/>
    <col min="11" max="11" width="2" bestFit="1" customWidth="1"/>
    <col min="12" max="12" width="3.7109375" bestFit="1" customWidth="1"/>
    <col min="13" max="13" width="4" bestFit="1" customWidth="1"/>
    <col min="14" max="14" width="3.42578125" bestFit="1" customWidth="1"/>
    <col min="15" max="15" width="2.28515625" bestFit="1" customWidth="1"/>
  </cols>
  <sheetData>
    <row r="1" spans="1:15">
      <c r="A1" s="7" t="s">
        <v>45</v>
      </c>
      <c r="B1" s="10" t="s">
        <v>11</v>
      </c>
      <c r="C1" s="9" t="s">
        <v>13</v>
      </c>
      <c r="D1" s="1" t="s">
        <v>14</v>
      </c>
      <c r="E1" s="1" t="s">
        <v>15</v>
      </c>
      <c r="F1" s="9" t="s">
        <v>16</v>
      </c>
      <c r="G1" s="12"/>
      <c r="H1" s="7" t="s">
        <v>45</v>
      </c>
      <c r="I1" s="10" t="s">
        <v>11</v>
      </c>
      <c r="J1" s="9" t="s">
        <v>13</v>
      </c>
      <c r="K1" s="1" t="s">
        <v>18</v>
      </c>
      <c r="L1" s="1" t="s">
        <v>21</v>
      </c>
      <c r="M1" s="9" t="s">
        <v>23</v>
      </c>
      <c r="N1" s="1" t="s">
        <v>24</v>
      </c>
      <c r="O1" s="1" t="s">
        <v>15</v>
      </c>
    </row>
    <row r="2" spans="1:15">
      <c r="A2" s="22" t="s">
        <v>164</v>
      </c>
      <c r="B2">
        <v>5</v>
      </c>
      <c r="C2" s="27" t="s">
        <v>132</v>
      </c>
      <c r="D2">
        <v>6</v>
      </c>
      <c r="E2">
        <v>1</v>
      </c>
      <c r="F2" s="13">
        <f>D2+E2</f>
        <v>7</v>
      </c>
      <c r="H2" s="22" t="s">
        <v>164</v>
      </c>
      <c r="I2">
        <v>1</v>
      </c>
      <c r="J2" s="27" t="s">
        <v>131</v>
      </c>
      <c r="K2">
        <v>5</v>
      </c>
      <c r="L2">
        <v>2</v>
      </c>
      <c r="M2" s="13">
        <f>L2/K2</f>
        <v>0.4</v>
      </c>
      <c r="N2">
        <v>3</v>
      </c>
      <c r="O2">
        <v>0</v>
      </c>
    </row>
    <row r="3" spans="1:15">
      <c r="A3" s="22" t="s">
        <v>163</v>
      </c>
      <c r="B3">
        <v>3</v>
      </c>
      <c r="C3" s="27" t="s">
        <v>62</v>
      </c>
      <c r="D3">
        <v>5</v>
      </c>
      <c r="E3">
        <v>2</v>
      </c>
      <c r="F3" s="13">
        <f>D3+E3</f>
        <v>7</v>
      </c>
      <c r="H3" s="22" t="s">
        <v>165</v>
      </c>
      <c r="I3">
        <v>1</v>
      </c>
      <c r="J3" s="27" t="s">
        <v>125</v>
      </c>
      <c r="K3">
        <v>5</v>
      </c>
      <c r="L3">
        <v>4</v>
      </c>
      <c r="M3" s="13">
        <f>L3/K3</f>
        <v>0.8</v>
      </c>
      <c r="N3">
        <v>2</v>
      </c>
      <c r="O3">
        <v>0</v>
      </c>
    </row>
    <row r="4" spans="1:15">
      <c r="A4" s="22" t="s">
        <v>164</v>
      </c>
      <c r="B4">
        <v>26</v>
      </c>
      <c r="C4" s="27" t="s">
        <v>135</v>
      </c>
      <c r="D4">
        <v>1</v>
      </c>
      <c r="E4">
        <v>5</v>
      </c>
      <c r="F4" s="13">
        <f>D4+E4</f>
        <v>6</v>
      </c>
      <c r="H4" s="22" t="s">
        <v>163</v>
      </c>
      <c r="I4">
        <v>1</v>
      </c>
      <c r="J4" s="13" t="s">
        <v>155</v>
      </c>
      <c r="K4">
        <v>5</v>
      </c>
      <c r="L4">
        <v>6</v>
      </c>
      <c r="M4" s="13">
        <f>L4/K4</f>
        <v>1.2</v>
      </c>
      <c r="N4">
        <v>1</v>
      </c>
      <c r="O4">
        <v>0</v>
      </c>
    </row>
    <row r="5" spans="1:15">
      <c r="A5" s="22" t="s">
        <v>165</v>
      </c>
      <c r="B5">
        <v>7</v>
      </c>
      <c r="C5" s="13" t="s">
        <v>130</v>
      </c>
      <c r="D5">
        <v>3</v>
      </c>
      <c r="E5">
        <v>2</v>
      </c>
      <c r="F5" s="13">
        <f>D5+E5</f>
        <v>5</v>
      </c>
      <c r="H5" s="22" t="s">
        <v>166</v>
      </c>
      <c r="I5">
        <v>1</v>
      </c>
      <c r="J5" s="13" t="s">
        <v>144</v>
      </c>
      <c r="K5">
        <v>5</v>
      </c>
      <c r="L5">
        <v>15</v>
      </c>
      <c r="M5" s="13">
        <f>L5/K5</f>
        <v>3</v>
      </c>
      <c r="N5">
        <v>0</v>
      </c>
      <c r="O5">
        <v>0</v>
      </c>
    </row>
    <row r="6" spans="1:15">
      <c r="A6" s="22" t="s">
        <v>164</v>
      </c>
      <c r="B6">
        <v>8</v>
      </c>
      <c r="C6" s="27" t="s">
        <v>134</v>
      </c>
      <c r="D6">
        <v>2</v>
      </c>
      <c r="E6">
        <v>3</v>
      </c>
      <c r="F6" s="13">
        <f>D6+E6</f>
        <v>5</v>
      </c>
    </row>
    <row r="7" spans="1:15">
      <c r="A7" s="22" t="s">
        <v>165</v>
      </c>
      <c r="B7">
        <v>6</v>
      </c>
      <c r="C7" s="13" t="s">
        <v>128</v>
      </c>
      <c r="D7">
        <v>3</v>
      </c>
      <c r="E7">
        <v>1</v>
      </c>
      <c r="F7" s="13">
        <f>D7+E7</f>
        <v>4</v>
      </c>
    </row>
    <row r="8" spans="1:15">
      <c r="A8" s="22" t="s">
        <v>163</v>
      </c>
      <c r="B8">
        <v>5</v>
      </c>
      <c r="C8" s="13" t="s">
        <v>65</v>
      </c>
      <c r="D8">
        <v>2</v>
      </c>
      <c r="E8">
        <v>1</v>
      </c>
      <c r="F8" s="13">
        <f>D8+E8</f>
        <v>3</v>
      </c>
    </row>
    <row r="9" spans="1:15">
      <c r="A9" s="22" t="s">
        <v>163</v>
      </c>
      <c r="B9">
        <v>11</v>
      </c>
      <c r="C9" s="13" t="s">
        <v>67</v>
      </c>
      <c r="D9">
        <v>1</v>
      </c>
      <c r="E9">
        <v>2</v>
      </c>
      <c r="F9" s="13">
        <f>D9+E9</f>
        <v>3</v>
      </c>
    </row>
    <row r="10" spans="1:15">
      <c r="A10" s="22" t="s">
        <v>163</v>
      </c>
      <c r="B10">
        <v>8</v>
      </c>
      <c r="C10" s="13" t="s">
        <v>68</v>
      </c>
      <c r="D10">
        <v>1</v>
      </c>
      <c r="E10">
        <v>1</v>
      </c>
      <c r="F10" s="13">
        <f>D10+E10</f>
        <v>2</v>
      </c>
    </row>
    <row r="11" spans="1:15">
      <c r="A11" s="22" t="s">
        <v>165</v>
      </c>
      <c r="B11">
        <v>5</v>
      </c>
      <c r="C11" s="13" t="s">
        <v>126</v>
      </c>
      <c r="D11">
        <v>1</v>
      </c>
      <c r="E11">
        <v>1</v>
      </c>
      <c r="F11" s="13">
        <f>D11+E11</f>
        <v>2</v>
      </c>
    </row>
    <row r="12" spans="1:15">
      <c r="A12" s="22" t="s">
        <v>164</v>
      </c>
      <c r="B12">
        <v>9</v>
      </c>
      <c r="C12" s="13" t="s">
        <v>136</v>
      </c>
      <c r="D12">
        <v>1</v>
      </c>
      <c r="F12" s="13">
        <f>D12+E12</f>
        <v>1</v>
      </c>
    </row>
    <row r="13" spans="1:15">
      <c r="A13" s="22" t="s">
        <v>164</v>
      </c>
      <c r="B13">
        <v>11</v>
      </c>
      <c r="C13" s="13" t="s">
        <v>137</v>
      </c>
      <c r="D13">
        <v>1</v>
      </c>
      <c r="F13" s="13">
        <f>D13+E13</f>
        <v>1</v>
      </c>
    </row>
    <row r="14" spans="1:15">
      <c r="A14" s="22" t="s">
        <v>165</v>
      </c>
      <c r="B14">
        <v>2</v>
      </c>
      <c r="C14" s="13" t="s">
        <v>129</v>
      </c>
      <c r="E14">
        <v>1</v>
      </c>
      <c r="F14" s="13">
        <f>D14+E14</f>
        <v>1</v>
      </c>
    </row>
    <row r="15" spans="1:15">
      <c r="A15" s="22" t="s">
        <v>164</v>
      </c>
      <c r="B15">
        <v>7</v>
      </c>
      <c r="C15" s="27" t="s">
        <v>133</v>
      </c>
      <c r="F15" s="13">
        <f>D15+E15</f>
        <v>0</v>
      </c>
    </row>
    <row r="16" spans="1:15">
      <c r="A16" s="22" t="s">
        <v>163</v>
      </c>
      <c r="B16">
        <v>7</v>
      </c>
      <c r="C16" s="13" t="s">
        <v>66</v>
      </c>
      <c r="F16" s="13">
        <f>D16+E16</f>
        <v>0</v>
      </c>
    </row>
    <row r="17" spans="1:6">
      <c r="A17" s="22" t="s">
        <v>166</v>
      </c>
      <c r="B17">
        <v>7</v>
      </c>
      <c r="C17" s="13" t="s">
        <v>138</v>
      </c>
      <c r="F17" s="13">
        <f>D17+E17</f>
        <v>0</v>
      </c>
    </row>
    <row r="18" spans="1:6">
      <c r="A18" s="22" t="s">
        <v>166</v>
      </c>
      <c r="B18">
        <v>11</v>
      </c>
      <c r="C18" s="13" t="s">
        <v>149</v>
      </c>
      <c r="F18" s="13">
        <f>D18+E18</f>
        <v>0</v>
      </c>
    </row>
    <row r="19" spans="1:6">
      <c r="A19" s="22" t="s">
        <v>166</v>
      </c>
      <c r="B19">
        <v>5</v>
      </c>
      <c r="C19" s="13" t="s">
        <v>143</v>
      </c>
      <c r="F19" s="13">
        <f>D19+E19</f>
        <v>0</v>
      </c>
    </row>
    <row r="20" spans="1:6">
      <c r="A20" s="22" t="s">
        <v>166</v>
      </c>
      <c r="B20">
        <v>9</v>
      </c>
      <c r="C20" s="13" t="s">
        <v>139</v>
      </c>
      <c r="F20" s="13">
        <f>D20+E20</f>
        <v>0</v>
      </c>
    </row>
    <row r="21" spans="1:6">
      <c r="A21" s="22" t="s">
        <v>163</v>
      </c>
      <c r="B21">
        <v>4</v>
      </c>
      <c r="C21" s="13" t="s">
        <v>154</v>
      </c>
      <c r="F21" s="13">
        <f>D21+E21</f>
        <v>0</v>
      </c>
    </row>
    <row r="22" spans="1:6">
      <c r="A22" s="22" t="s">
        <v>163</v>
      </c>
      <c r="B22">
        <v>9</v>
      </c>
      <c r="C22" s="13" t="s">
        <v>63</v>
      </c>
      <c r="F22" s="13">
        <f>D22+E22</f>
        <v>0</v>
      </c>
    </row>
    <row r="23" spans="1:6">
      <c r="A23" s="22" t="s">
        <v>166</v>
      </c>
      <c r="B23">
        <v>2</v>
      </c>
      <c r="C23" s="13" t="s">
        <v>140</v>
      </c>
      <c r="F23" s="13">
        <f>D23+E23</f>
        <v>0</v>
      </c>
    </row>
    <row r="24" spans="1:6">
      <c r="A24" s="22" t="s">
        <v>163</v>
      </c>
      <c r="B24">
        <v>10</v>
      </c>
      <c r="C24" s="13" t="s">
        <v>64</v>
      </c>
      <c r="F24" s="13">
        <f>D24+E24</f>
        <v>0</v>
      </c>
    </row>
    <row r="25" spans="1:6">
      <c r="A25" s="22" t="s">
        <v>166</v>
      </c>
      <c r="B25">
        <v>10</v>
      </c>
      <c r="C25" s="13" t="s">
        <v>141</v>
      </c>
      <c r="F25" s="13">
        <f>D25+E25</f>
        <v>0</v>
      </c>
    </row>
    <row r="26" spans="1:6">
      <c r="A26" s="22" t="s">
        <v>165</v>
      </c>
      <c r="B26">
        <v>3</v>
      </c>
      <c r="C26" s="13" t="s">
        <v>127</v>
      </c>
      <c r="F26" s="13">
        <f>D26+E26</f>
        <v>0</v>
      </c>
    </row>
    <row r="27" spans="1:6">
      <c r="A27" s="22" t="s">
        <v>166</v>
      </c>
      <c r="B27">
        <v>6</v>
      </c>
      <c r="C27" s="13" t="s">
        <v>142</v>
      </c>
      <c r="F27" s="13">
        <f>D27+E27</f>
        <v>0</v>
      </c>
    </row>
  </sheetData>
  <sortState ref="H2:O5">
    <sortCondition ref="M2:M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B20" sqref="B20"/>
    </sheetView>
  </sheetViews>
  <sheetFormatPr defaultRowHeight="15"/>
  <cols>
    <col min="1" max="1" width="2.5703125" bestFit="1" customWidth="1"/>
    <col min="2" max="2" width="24.140625" bestFit="1" customWidth="1"/>
    <col min="3" max="3" width="2" bestFit="1" customWidth="1"/>
    <col min="4" max="4" width="2.28515625" bestFit="1" customWidth="1"/>
    <col min="5" max="6" width="2.140625" bestFit="1" customWidth="1"/>
    <col min="7" max="7" width="2.140625" style="13" bestFit="1" customWidth="1"/>
    <col min="8" max="8" width="3.42578125" bestFit="1" customWidth="1"/>
    <col min="9" max="9" width="1.5703125" bestFit="1" customWidth="1"/>
    <col min="10" max="10" width="3" bestFit="1" customWidth="1"/>
    <col min="11" max="11" width="4.140625" bestFit="1" customWidth="1"/>
  </cols>
  <sheetData>
    <row r="1" spans="1:11">
      <c r="A1" s="1"/>
      <c r="B1" s="9" t="s">
        <v>25</v>
      </c>
    </row>
    <row r="2" spans="1:11">
      <c r="A2" s="8" t="s">
        <v>11</v>
      </c>
      <c r="B2" s="1" t="s">
        <v>26</v>
      </c>
      <c r="C2" s="1" t="s">
        <v>18</v>
      </c>
      <c r="D2" s="1" t="s">
        <v>32</v>
      </c>
      <c r="E2" s="1" t="s">
        <v>33</v>
      </c>
      <c r="F2" s="1" t="s">
        <v>12</v>
      </c>
      <c r="G2" s="9" t="s">
        <v>16</v>
      </c>
      <c r="H2" s="1" t="s">
        <v>34</v>
      </c>
      <c r="I2" s="1" t="s">
        <v>2</v>
      </c>
      <c r="J2" s="1" t="s">
        <v>35</v>
      </c>
      <c r="K2" s="1" t="s">
        <v>36</v>
      </c>
    </row>
    <row r="3" spans="1:11">
      <c r="A3" s="1" t="s">
        <v>28</v>
      </c>
      <c r="B3" s="13" t="s">
        <v>44</v>
      </c>
      <c r="C3">
        <v>2</v>
      </c>
      <c r="D3">
        <v>1</v>
      </c>
      <c r="E3">
        <v>0</v>
      </c>
      <c r="F3">
        <v>0</v>
      </c>
      <c r="G3" s="13">
        <v>3</v>
      </c>
      <c r="H3">
        <v>10</v>
      </c>
      <c r="J3">
        <v>2</v>
      </c>
      <c r="K3">
        <f>H3-J3</f>
        <v>8</v>
      </c>
    </row>
    <row r="4" spans="1:11">
      <c r="A4" s="1" t="s">
        <v>29</v>
      </c>
      <c r="B4" s="13" t="s">
        <v>42</v>
      </c>
      <c r="C4">
        <v>2</v>
      </c>
      <c r="D4">
        <v>1</v>
      </c>
      <c r="E4">
        <v>0</v>
      </c>
      <c r="F4">
        <v>1</v>
      </c>
      <c r="G4" s="13">
        <v>0</v>
      </c>
      <c r="H4">
        <v>4</v>
      </c>
      <c r="J4">
        <v>6</v>
      </c>
      <c r="K4">
        <f>H4-J4</f>
        <v>-2</v>
      </c>
    </row>
    <row r="5" spans="1:11">
      <c r="A5" s="1" t="s">
        <v>30</v>
      </c>
      <c r="B5" s="13" t="s">
        <v>40</v>
      </c>
      <c r="C5">
        <v>2</v>
      </c>
      <c r="D5">
        <v>0</v>
      </c>
      <c r="E5">
        <v>0</v>
      </c>
      <c r="F5">
        <v>1</v>
      </c>
      <c r="G5" s="13">
        <v>0</v>
      </c>
      <c r="H5">
        <v>3</v>
      </c>
      <c r="J5">
        <v>9</v>
      </c>
      <c r="K5">
        <f>H5-J5</f>
        <v>-6</v>
      </c>
    </row>
    <row r="6" spans="1:11">
      <c r="A6" s="12"/>
    </row>
    <row r="7" spans="1:11">
      <c r="A7" s="8" t="s">
        <v>11</v>
      </c>
      <c r="B7" s="1" t="s">
        <v>27</v>
      </c>
      <c r="C7" s="1" t="s">
        <v>18</v>
      </c>
      <c r="D7" s="1" t="s">
        <v>32</v>
      </c>
      <c r="E7" s="1" t="s">
        <v>33</v>
      </c>
      <c r="F7" s="1" t="s">
        <v>12</v>
      </c>
      <c r="G7" s="9" t="s">
        <v>16</v>
      </c>
      <c r="H7" s="1" t="s">
        <v>34</v>
      </c>
      <c r="I7" s="1" t="s">
        <v>2</v>
      </c>
      <c r="J7" s="1" t="s">
        <v>35</v>
      </c>
      <c r="K7" s="1" t="s">
        <v>36</v>
      </c>
    </row>
    <row r="8" spans="1:11">
      <c r="A8" s="1" t="s">
        <v>28</v>
      </c>
      <c r="B8" s="13" t="s">
        <v>43</v>
      </c>
      <c r="C8">
        <v>3</v>
      </c>
      <c r="D8">
        <v>3</v>
      </c>
      <c r="E8">
        <v>0</v>
      </c>
      <c r="F8">
        <v>0</v>
      </c>
      <c r="G8" s="13">
        <v>9</v>
      </c>
      <c r="H8">
        <v>16</v>
      </c>
      <c r="J8">
        <v>4</v>
      </c>
      <c r="K8">
        <f>H8-J8</f>
        <v>12</v>
      </c>
    </row>
    <row r="9" spans="1:11">
      <c r="A9" s="1" t="s">
        <v>29</v>
      </c>
      <c r="B9" s="13" t="s">
        <v>41</v>
      </c>
      <c r="C9">
        <v>3</v>
      </c>
      <c r="D9">
        <v>2</v>
      </c>
      <c r="E9">
        <v>0</v>
      </c>
      <c r="F9">
        <v>1</v>
      </c>
      <c r="G9" s="13">
        <v>6</v>
      </c>
      <c r="H9">
        <v>9</v>
      </c>
      <c r="J9">
        <v>8</v>
      </c>
      <c r="K9">
        <f>H9-J9</f>
        <v>1</v>
      </c>
    </row>
    <row r="10" spans="1:11">
      <c r="A10" s="1" t="s">
        <v>30</v>
      </c>
      <c r="B10" s="13" t="s">
        <v>39</v>
      </c>
      <c r="C10">
        <v>3</v>
      </c>
      <c r="D10">
        <v>1</v>
      </c>
      <c r="E10">
        <v>0</v>
      </c>
      <c r="F10">
        <v>2</v>
      </c>
      <c r="G10" s="13">
        <v>3</v>
      </c>
      <c r="H10">
        <v>6</v>
      </c>
      <c r="J10">
        <v>7</v>
      </c>
      <c r="K10">
        <f>H10-J10</f>
        <v>-1</v>
      </c>
    </row>
    <row r="11" spans="1:11">
      <c r="A11" s="1" t="s">
        <v>31</v>
      </c>
      <c r="B11" s="13" t="s">
        <v>38</v>
      </c>
      <c r="C11">
        <v>3</v>
      </c>
      <c r="D11">
        <v>0</v>
      </c>
      <c r="E11">
        <v>0</v>
      </c>
      <c r="F11">
        <v>3</v>
      </c>
      <c r="G11" s="13">
        <v>0</v>
      </c>
      <c r="H11">
        <v>4</v>
      </c>
      <c r="J11">
        <v>16</v>
      </c>
      <c r="K11">
        <f>H11-J11</f>
        <v>-12</v>
      </c>
    </row>
    <row r="13" spans="1:11">
      <c r="A13" s="8" t="s">
        <v>11</v>
      </c>
      <c r="B13" s="1" t="s">
        <v>37</v>
      </c>
      <c r="C13" s="1" t="s">
        <v>18</v>
      </c>
      <c r="D13" s="1" t="s">
        <v>32</v>
      </c>
      <c r="E13" s="1" t="s">
        <v>33</v>
      </c>
      <c r="F13" s="1" t="s">
        <v>12</v>
      </c>
      <c r="G13" s="9" t="s">
        <v>16</v>
      </c>
      <c r="H13" s="1" t="s">
        <v>34</v>
      </c>
      <c r="I13" s="1" t="s">
        <v>2</v>
      </c>
      <c r="J13" s="1" t="s">
        <v>35</v>
      </c>
      <c r="K13" s="1" t="s">
        <v>36</v>
      </c>
    </row>
    <row r="14" spans="1:11">
      <c r="A14" s="8" t="s">
        <v>28</v>
      </c>
      <c r="B14" s="13" t="s">
        <v>47</v>
      </c>
      <c r="C14">
        <v>3</v>
      </c>
      <c r="D14">
        <v>2</v>
      </c>
      <c r="E14">
        <v>1</v>
      </c>
      <c r="F14">
        <v>0</v>
      </c>
      <c r="G14" s="13">
        <v>7</v>
      </c>
      <c r="H14">
        <v>6</v>
      </c>
      <c r="J14">
        <v>1</v>
      </c>
      <c r="K14">
        <f>H14-J14</f>
        <v>5</v>
      </c>
    </row>
    <row r="15" spans="1:11">
      <c r="A15" s="8" t="s">
        <v>29</v>
      </c>
      <c r="B15" s="13" t="s">
        <v>48</v>
      </c>
      <c r="C15">
        <v>3</v>
      </c>
      <c r="D15">
        <v>2</v>
      </c>
      <c r="E15">
        <v>1</v>
      </c>
      <c r="F15">
        <v>0</v>
      </c>
      <c r="G15" s="13">
        <v>7</v>
      </c>
      <c r="H15">
        <v>3</v>
      </c>
      <c r="J15">
        <v>1</v>
      </c>
      <c r="K15">
        <f>H15-J15</f>
        <v>2</v>
      </c>
    </row>
    <row r="16" spans="1:11">
      <c r="A16" s="8" t="s">
        <v>30</v>
      </c>
      <c r="B16" s="13" t="s">
        <v>53</v>
      </c>
      <c r="C16">
        <v>3</v>
      </c>
      <c r="D16">
        <v>1</v>
      </c>
      <c r="E16">
        <v>0</v>
      </c>
      <c r="F16">
        <v>2</v>
      </c>
      <c r="G16" s="13">
        <v>3</v>
      </c>
      <c r="H16">
        <v>3</v>
      </c>
      <c r="J16">
        <v>3</v>
      </c>
      <c r="K16">
        <f>H16-J16</f>
        <v>0</v>
      </c>
    </row>
    <row r="17" spans="1:11">
      <c r="A17" s="8" t="s">
        <v>31</v>
      </c>
      <c r="B17" s="13" t="s">
        <v>49</v>
      </c>
      <c r="C17">
        <v>3</v>
      </c>
      <c r="D17">
        <v>0</v>
      </c>
      <c r="E17">
        <v>0</v>
      </c>
      <c r="F17">
        <v>3</v>
      </c>
      <c r="G17" s="13">
        <v>0</v>
      </c>
      <c r="H17">
        <v>0</v>
      </c>
      <c r="J17">
        <v>7</v>
      </c>
      <c r="K17">
        <f>H17-J17</f>
        <v>-7</v>
      </c>
    </row>
  </sheetData>
  <sortState ref="B14:K17">
    <sortCondition descending="1" ref="G14:G17"/>
    <sortCondition descending="1" ref="K14:K17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H3" sqref="H3:R3"/>
    </sheetView>
  </sheetViews>
  <sheetFormatPr defaultRowHeight="15"/>
  <cols>
    <col min="1" max="1" width="10.42578125" style="6" bestFit="1" customWidth="1"/>
    <col min="2" max="2" width="17.2851562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7" max="7" width="2.85546875" customWidth="1"/>
    <col min="8" max="8" width="2" bestFit="1" customWidth="1"/>
    <col min="9" max="9" width="15.42578125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6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38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145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11</v>
      </c>
      <c r="B3" s="13" t="s">
        <v>81</v>
      </c>
      <c r="C3">
        <v>3</v>
      </c>
      <c r="D3">
        <v>1</v>
      </c>
      <c r="E3" s="13">
        <f>C3+D3</f>
        <v>4</v>
      </c>
      <c r="H3">
        <v>1</v>
      </c>
      <c r="I3" s="13" t="s">
        <v>77</v>
      </c>
      <c r="J3">
        <v>4</v>
      </c>
      <c r="K3">
        <v>84</v>
      </c>
      <c r="L3">
        <v>44</v>
      </c>
      <c r="M3">
        <v>22</v>
      </c>
      <c r="N3" s="13">
        <f>M3/J3</f>
        <v>5.5</v>
      </c>
      <c r="O3" s="23">
        <f>(L3/(L3+M3))</f>
        <v>0.66666666666666663</v>
      </c>
      <c r="P3">
        <v>0</v>
      </c>
      <c r="Q3">
        <v>0</v>
      </c>
      <c r="R3">
        <v>0</v>
      </c>
    </row>
    <row r="4" spans="1:18">
      <c r="A4" s="6">
        <v>3</v>
      </c>
      <c r="B4" s="13" t="s">
        <v>78</v>
      </c>
      <c r="D4">
        <v>4</v>
      </c>
      <c r="E4" s="13">
        <f>C4+D4</f>
        <v>4</v>
      </c>
    </row>
    <row r="5" spans="1:18">
      <c r="A5" s="6">
        <v>7</v>
      </c>
      <c r="B5" s="13" t="s">
        <v>79</v>
      </c>
      <c r="C5">
        <v>2</v>
      </c>
      <c r="D5">
        <v>1</v>
      </c>
      <c r="E5" s="13">
        <f>C5+D5</f>
        <v>3</v>
      </c>
      <c r="F5">
        <v>1</v>
      </c>
    </row>
    <row r="6" spans="1:18">
      <c r="A6" s="6">
        <v>10</v>
      </c>
      <c r="B6" s="13" t="s">
        <v>82</v>
      </c>
      <c r="C6">
        <v>2</v>
      </c>
      <c r="D6">
        <v>1</v>
      </c>
      <c r="E6" s="13">
        <f>C6+D6</f>
        <v>3</v>
      </c>
    </row>
    <row r="7" spans="1:18">
      <c r="A7" s="6">
        <v>6</v>
      </c>
      <c r="B7" s="13" t="s">
        <v>80</v>
      </c>
      <c r="C7">
        <v>1</v>
      </c>
      <c r="D7">
        <v>1</v>
      </c>
      <c r="E7" s="13">
        <f>C7+D7</f>
        <v>2</v>
      </c>
      <c r="F7">
        <v>1</v>
      </c>
    </row>
    <row r="8" spans="1:18">
      <c r="A8" s="6">
        <v>5</v>
      </c>
      <c r="B8" s="13" t="s">
        <v>85</v>
      </c>
      <c r="C8">
        <v>1</v>
      </c>
      <c r="E8" s="13">
        <f>C8+D8</f>
        <v>1</v>
      </c>
      <c r="F8">
        <v>1</v>
      </c>
    </row>
    <row r="9" spans="1:18">
      <c r="A9" s="6">
        <v>8</v>
      </c>
      <c r="B9" s="13" t="s">
        <v>83</v>
      </c>
      <c r="E9" s="13">
        <f>C9+D9</f>
        <v>0</v>
      </c>
    </row>
    <row r="10" spans="1:18">
      <c r="A10" s="6">
        <v>9</v>
      </c>
      <c r="B10" s="13" t="s">
        <v>84</v>
      </c>
      <c r="E10" s="13">
        <f>C10+D10</f>
        <v>0</v>
      </c>
    </row>
    <row r="11" spans="1:18">
      <c r="A11" s="6">
        <v>4</v>
      </c>
      <c r="B11" s="13" t="s">
        <v>86</v>
      </c>
      <c r="E11" s="13">
        <f>C11+D11</f>
        <v>0</v>
      </c>
    </row>
  </sheetData>
  <sortState ref="A3:F11">
    <sortCondition descending="1" ref="E3:E11"/>
    <sortCondition descending="1" ref="C3:C11"/>
    <sortCondition ref="F3:F1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H3" sqref="H3:R4"/>
    </sheetView>
  </sheetViews>
  <sheetFormatPr defaultRowHeight="15"/>
  <cols>
    <col min="1" max="1" width="10.42578125" bestFit="1" customWidth="1"/>
    <col min="2" max="2" width="16" style="13" bestFit="1" customWidth="1"/>
    <col min="3" max="4" width="2.28515625" bestFit="1" customWidth="1"/>
    <col min="5" max="5" width="3" style="13" bestFit="1" customWidth="1"/>
    <col min="6" max="6" width="3.7109375" bestFit="1" customWidth="1"/>
    <col min="7" max="7" width="2.85546875" customWidth="1"/>
    <col min="8" max="8" width="3" bestFit="1" customWidth="1"/>
    <col min="9" max="9" width="12.85546875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4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39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10</v>
      </c>
      <c r="B3" s="13" t="s">
        <v>60</v>
      </c>
      <c r="C3" s="15">
        <v>7</v>
      </c>
      <c r="D3">
        <v>5</v>
      </c>
      <c r="E3" s="13">
        <f>C3+D3</f>
        <v>12</v>
      </c>
      <c r="H3">
        <v>78</v>
      </c>
      <c r="I3" s="13" t="s">
        <v>54</v>
      </c>
      <c r="J3">
        <v>5</v>
      </c>
      <c r="K3">
        <v>108</v>
      </c>
      <c r="L3">
        <v>51</v>
      </c>
      <c r="M3">
        <v>17</v>
      </c>
      <c r="N3" s="13">
        <f>M3/J3</f>
        <v>3.4</v>
      </c>
      <c r="O3" s="23">
        <f>L3/(L3+M3)</f>
        <v>0.75</v>
      </c>
      <c r="P3">
        <v>0</v>
      </c>
      <c r="Q3">
        <v>0</v>
      </c>
      <c r="R3">
        <v>0</v>
      </c>
    </row>
    <row r="4" spans="1:18">
      <c r="A4" s="6">
        <v>7</v>
      </c>
      <c r="B4" s="13" t="s">
        <v>55</v>
      </c>
      <c r="C4">
        <v>5</v>
      </c>
      <c r="D4">
        <v>1</v>
      </c>
      <c r="E4" s="13">
        <f>C4+D4</f>
        <v>6</v>
      </c>
      <c r="F4">
        <v>1</v>
      </c>
      <c r="H4">
        <v>1</v>
      </c>
      <c r="I4" s="13" t="s">
        <v>59</v>
      </c>
      <c r="J4">
        <v>1</v>
      </c>
      <c r="K4">
        <v>20</v>
      </c>
      <c r="L4">
        <v>9</v>
      </c>
      <c r="M4">
        <v>4</v>
      </c>
      <c r="N4" s="13">
        <f>M4/J4</f>
        <v>4</v>
      </c>
      <c r="O4" s="23">
        <f>L4/(L4+M4)</f>
        <v>0.69230769230769229</v>
      </c>
      <c r="P4">
        <v>0</v>
      </c>
      <c r="Q4">
        <v>0</v>
      </c>
      <c r="R4">
        <v>0</v>
      </c>
    </row>
    <row r="5" spans="1:18">
      <c r="A5" s="6">
        <v>21</v>
      </c>
      <c r="B5" s="13" t="s">
        <v>58</v>
      </c>
      <c r="C5">
        <v>3</v>
      </c>
      <c r="D5">
        <v>2</v>
      </c>
      <c r="E5" s="13">
        <f>C5+D5</f>
        <v>5</v>
      </c>
    </row>
    <row r="6" spans="1:18">
      <c r="A6" s="6">
        <v>20</v>
      </c>
      <c r="B6" s="13" t="s">
        <v>59</v>
      </c>
      <c r="C6">
        <v>1</v>
      </c>
      <c r="D6">
        <v>2</v>
      </c>
      <c r="E6" s="13">
        <f>C6+D6</f>
        <v>3</v>
      </c>
    </row>
    <row r="7" spans="1:18">
      <c r="A7" s="6">
        <v>12</v>
      </c>
      <c r="B7" s="13" t="s">
        <v>57</v>
      </c>
      <c r="C7">
        <v>1</v>
      </c>
      <c r="D7">
        <v>1</v>
      </c>
      <c r="E7" s="13">
        <f>C7+D7</f>
        <v>2</v>
      </c>
    </row>
    <row r="8" spans="1:18">
      <c r="A8" s="6">
        <v>15</v>
      </c>
      <c r="B8" s="13" t="s">
        <v>56</v>
      </c>
      <c r="D8">
        <v>2</v>
      </c>
      <c r="E8" s="13">
        <f>C8+D8</f>
        <v>2</v>
      </c>
    </row>
    <row r="9" spans="1:18">
      <c r="A9" s="6"/>
    </row>
    <row r="10" spans="1:18">
      <c r="A10" s="6"/>
    </row>
    <row r="11" spans="1:18">
      <c r="A11" s="6"/>
    </row>
    <row r="12" spans="1:18">
      <c r="A12" s="6"/>
    </row>
    <row r="13" spans="1:18">
      <c r="A13" s="6"/>
    </row>
  </sheetData>
  <sortState ref="A3:F8">
    <sortCondition descending="1" ref="E3:E8"/>
    <sortCondition descending="1" ref="C3:C8"/>
    <sortCondition ref="F3:F8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H3" sqref="H3:R3"/>
    </sheetView>
  </sheetViews>
  <sheetFormatPr defaultRowHeight="15"/>
  <cols>
    <col min="1" max="1" width="10.42578125" bestFit="1" customWidth="1"/>
    <col min="2" max="2" width="24.4257812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8" max="8" width="2" bestFit="1" customWidth="1"/>
    <col min="9" max="9" width="10.5703125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4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87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28</v>
      </c>
      <c r="B3" s="13" t="s">
        <v>90</v>
      </c>
      <c r="C3">
        <v>2</v>
      </c>
      <c r="D3">
        <v>1</v>
      </c>
      <c r="E3" s="13">
        <f>C3+D3</f>
        <v>3</v>
      </c>
      <c r="H3">
        <v>1</v>
      </c>
      <c r="I3" s="13" t="s">
        <v>88</v>
      </c>
      <c r="J3">
        <v>3</v>
      </c>
      <c r="K3">
        <v>64</v>
      </c>
      <c r="L3">
        <v>36</v>
      </c>
      <c r="M3">
        <v>14</v>
      </c>
      <c r="N3" s="13">
        <f>M3/J3</f>
        <v>4.666666666666667</v>
      </c>
      <c r="O3" s="23">
        <f>L3/(M3+L3)</f>
        <v>0.72</v>
      </c>
      <c r="P3">
        <v>0</v>
      </c>
      <c r="Q3">
        <v>0</v>
      </c>
      <c r="R3">
        <v>0</v>
      </c>
    </row>
    <row r="4" spans="1:18">
      <c r="A4" s="6">
        <v>74</v>
      </c>
      <c r="B4" s="13" t="s">
        <v>93</v>
      </c>
      <c r="C4">
        <v>2</v>
      </c>
      <c r="E4" s="13">
        <f>C4+D4</f>
        <v>2</v>
      </c>
    </row>
    <row r="5" spans="1:18">
      <c r="A5" s="6">
        <v>7</v>
      </c>
      <c r="B5" s="13" t="s">
        <v>89</v>
      </c>
      <c r="D5">
        <v>1</v>
      </c>
      <c r="E5" s="13">
        <f>C5+D5</f>
        <v>1</v>
      </c>
      <c r="F5">
        <v>0</v>
      </c>
    </row>
    <row r="6" spans="1:18">
      <c r="A6" s="6">
        <v>2</v>
      </c>
      <c r="B6" s="13" t="s">
        <v>96</v>
      </c>
      <c r="D6">
        <v>1</v>
      </c>
      <c r="E6" s="13">
        <f>C6+D6</f>
        <v>1</v>
      </c>
      <c r="F6">
        <v>2</v>
      </c>
    </row>
    <row r="7" spans="1:18">
      <c r="A7" s="6">
        <v>81</v>
      </c>
      <c r="B7" s="13" t="s">
        <v>91</v>
      </c>
      <c r="E7" s="13">
        <f>C7+D7</f>
        <v>0</v>
      </c>
    </row>
    <row r="8" spans="1:18">
      <c r="A8" s="6">
        <v>40</v>
      </c>
      <c r="B8" s="13" t="s">
        <v>92</v>
      </c>
      <c r="E8" s="13">
        <f>C8+D8</f>
        <v>0</v>
      </c>
    </row>
    <row r="9" spans="1:18">
      <c r="A9" s="6">
        <v>11</v>
      </c>
      <c r="B9" s="13" t="s">
        <v>94</v>
      </c>
      <c r="E9" s="13">
        <f>C9+D9</f>
        <v>0</v>
      </c>
    </row>
    <row r="10" spans="1:18">
      <c r="A10" s="6">
        <v>91</v>
      </c>
      <c r="B10" s="13" t="s">
        <v>95</v>
      </c>
      <c r="E10" s="13">
        <f>C10+D10</f>
        <v>0</v>
      </c>
    </row>
    <row r="11" spans="1:18">
      <c r="A11" s="6"/>
    </row>
    <row r="12" spans="1:18">
      <c r="A12" s="6"/>
    </row>
    <row r="13" spans="1:18">
      <c r="A13" s="6"/>
    </row>
  </sheetData>
  <sortState ref="A3:F10">
    <sortCondition descending="1" ref="E3:E10"/>
    <sortCondition descending="1" ref="C3:C10"/>
    <sortCondition ref="F3:F10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4"/>
  <sheetViews>
    <sheetView workbookViewId="0">
      <selection activeCell="H3" sqref="H3:R3"/>
    </sheetView>
  </sheetViews>
  <sheetFormatPr defaultRowHeight="15"/>
  <cols>
    <col min="1" max="1" width="10.42578125" style="15" bestFit="1" customWidth="1"/>
    <col min="2" max="2" width="15.140625" style="27" bestFit="1" customWidth="1"/>
    <col min="3" max="3" width="3" style="15" bestFit="1" customWidth="1"/>
    <col min="4" max="4" width="2.28515625" style="15" customWidth="1"/>
    <col min="5" max="5" width="3" style="27" bestFit="1" customWidth="1"/>
    <col min="6" max="6" width="3.7109375" style="15" customWidth="1"/>
    <col min="7" max="7" width="3.85546875" style="15" customWidth="1"/>
    <col min="8" max="8" width="2" style="15" customWidth="1"/>
    <col min="9" max="9" width="10.85546875" style="27" bestFit="1" customWidth="1"/>
    <col min="10" max="10" width="2" style="15" customWidth="1"/>
    <col min="11" max="11" width="4.42578125" style="15" customWidth="1"/>
    <col min="12" max="12" width="3.42578125" style="15" customWidth="1"/>
    <col min="13" max="13" width="3.7109375" style="15" customWidth="1"/>
    <col min="14" max="14" width="4" style="27" customWidth="1"/>
    <col min="15" max="15" width="4.42578125" style="27" customWidth="1"/>
    <col min="16" max="16" width="3.42578125" style="15" customWidth="1"/>
    <col min="17" max="17" width="2.28515625" style="15" customWidth="1"/>
    <col min="18" max="18" width="3.7109375" style="15" customWidth="1"/>
    <col min="19" max="16384" width="9.140625" style="15"/>
  </cols>
  <sheetData>
    <row r="1" spans="1:18" ht="21">
      <c r="A1" s="3" t="s">
        <v>10</v>
      </c>
      <c r="B1" s="14" t="s">
        <v>41</v>
      </c>
      <c r="C1"/>
      <c r="D1"/>
      <c r="E1" s="13"/>
      <c r="F1"/>
      <c r="G1"/>
      <c r="H1"/>
      <c r="I1" s="13"/>
      <c r="J1"/>
      <c r="K1"/>
      <c r="L1"/>
      <c r="M1"/>
      <c r="N1" s="13"/>
      <c r="O1" s="13"/>
      <c r="P1"/>
      <c r="Q1"/>
      <c r="R1"/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G2"/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18">
        <v>11</v>
      </c>
      <c r="B3" s="27" t="s">
        <v>108</v>
      </c>
      <c r="C3" s="15">
        <v>12</v>
      </c>
      <c r="D3" s="15">
        <v>3</v>
      </c>
      <c r="E3" s="27">
        <f>C3+D3</f>
        <v>15</v>
      </c>
      <c r="H3" s="15">
        <v>1</v>
      </c>
      <c r="I3" s="27" t="s">
        <v>107</v>
      </c>
      <c r="J3" s="15">
        <v>6</v>
      </c>
      <c r="K3" s="15">
        <v>108</v>
      </c>
      <c r="L3" s="15">
        <v>61</v>
      </c>
      <c r="M3" s="15">
        <v>17</v>
      </c>
      <c r="N3" s="27">
        <f>M3/J3</f>
        <v>2.8333333333333335</v>
      </c>
      <c r="O3" s="28">
        <f>L3/(L3+M3)</f>
        <v>0.78205128205128205</v>
      </c>
      <c r="P3" s="15">
        <v>1</v>
      </c>
      <c r="Q3" s="15">
        <v>1</v>
      </c>
      <c r="R3" s="15">
        <v>0</v>
      </c>
    </row>
    <row r="4" spans="1:18">
      <c r="A4" s="18">
        <v>16</v>
      </c>
      <c r="B4" s="27" t="s">
        <v>113</v>
      </c>
      <c r="C4" s="15">
        <v>3</v>
      </c>
      <c r="D4" s="15">
        <v>8</v>
      </c>
      <c r="E4" s="27">
        <f>C4+D4</f>
        <v>11</v>
      </c>
    </row>
    <row r="5" spans="1:18">
      <c r="A5" s="18">
        <v>12</v>
      </c>
      <c r="B5" s="27" t="s">
        <v>110</v>
      </c>
      <c r="C5" s="15">
        <v>4</v>
      </c>
      <c r="D5" s="15">
        <v>3</v>
      </c>
      <c r="E5" s="27">
        <f>C5+D5</f>
        <v>7</v>
      </c>
      <c r="F5" s="15">
        <v>1</v>
      </c>
    </row>
    <row r="6" spans="1:18">
      <c r="A6" s="18">
        <v>9</v>
      </c>
      <c r="B6" s="27" t="s">
        <v>115</v>
      </c>
      <c r="C6" s="15">
        <v>2</v>
      </c>
      <c r="E6" s="27">
        <f>C6+D6</f>
        <v>2</v>
      </c>
    </row>
    <row r="7" spans="1:18">
      <c r="A7" s="18">
        <v>4</v>
      </c>
      <c r="B7" s="27" t="s">
        <v>109</v>
      </c>
      <c r="D7" s="15">
        <v>2</v>
      </c>
      <c r="E7" s="27">
        <f>C7+D7</f>
        <v>2</v>
      </c>
    </row>
    <row r="8" spans="1:18">
      <c r="A8" s="18">
        <v>8</v>
      </c>
      <c r="B8" s="27" t="s">
        <v>114</v>
      </c>
      <c r="D8" s="15">
        <v>2</v>
      </c>
      <c r="E8" s="27">
        <f>C8+D8</f>
        <v>2</v>
      </c>
    </row>
    <row r="9" spans="1:18">
      <c r="A9" s="18">
        <v>3</v>
      </c>
      <c r="B9" s="27" t="s">
        <v>111</v>
      </c>
      <c r="E9" s="27">
        <f>C9+D9</f>
        <v>0</v>
      </c>
    </row>
    <row r="10" spans="1:18">
      <c r="A10" s="18">
        <v>27</v>
      </c>
      <c r="B10" s="27" t="s">
        <v>112</v>
      </c>
      <c r="E10" s="27">
        <f>C10+D10</f>
        <v>0</v>
      </c>
    </row>
    <row r="11" spans="1:18">
      <c r="A11" s="18"/>
    </row>
    <row r="12" spans="1:18">
      <c r="A12" s="18"/>
    </row>
    <row r="13" spans="1:18">
      <c r="A13" s="18"/>
    </row>
    <row r="14" spans="1:18">
      <c r="A14" s="16"/>
      <c r="B14" s="17"/>
      <c r="C14" s="12"/>
      <c r="D14" s="12"/>
      <c r="E14" s="17"/>
      <c r="F14" s="12"/>
      <c r="G14" s="17"/>
      <c r="H14" s="17"/>
      <c r="I14" s="17"/>
      <c r="J14" s="12"/>
    </row>
  </sheetData>
  <sortState ref="A3:F10">
    <sortCondition descending="1" ref="E3:E10"/>
    <sortCondition descending="1" ref="C3:C10"/>
    <sortCondition ref="F3:F10"/>
    <sortCondition ref="B3:B10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H3" sqref="H3:R3"/>
    </sheetView>
  </sheetViews>
  <sheetFormatPr defaultRowHeight="15"/>
  <cols>
    <col min="1" max="1" width="10.42578125" bestFit="1" customWidth="1"/>
    <col min="2" max="2" width="14.42578125" style="13" bestFit="1" customWidth="1"/>
    <col min="3" max="4" width="2.28515625" bestFit="1" customWidth="1"/>
    <col min="5" max="5" width="2.140625" style="13" bestFit="1" customWidth="1"/>
    <col min="6" max="6" width="3.7109375" bestFit="1" customWidth="1"/>
    <col min="8" max="8" width="2" bestFit="1" customWidth="1"/>
    <col min="9" max="9" width="15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4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42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8</v>
      </c>
      <c r="B3" s="13" t="s">
        <v>75</v>
      </c>
      <c r="C3">
        <v>4</v>
      </c>
      <c r="D3">
        <v>1</v>
      </c>
      <c r="E3" s="13">
        <f>C3+D3</f>
        <v>5</v>
      </c>
      <c r="H3">
        <v>1</v>
      </c>
      <c r="I3" s="13" t="s">
        <v>76</v>
      </c>
      <c r="J3">
        <v>3</v>
      </c>
      <c r="K3">
        <v>64</v>
      </c>
      <c r="L3">
        <v>44</v>
      </c>
      <c r="M3">
        <v>11</v>
      </c>
      <c r="N3" s="13">
        <f>M3/J3</f>
        <v>3.6666666666666665</v>
      </c>
      <c r="O3" s="23">
        <f>L3/(L3+M3)</f>
        <v>0.8</v>
      </c>
      <c r="P3">
        <v>0</v>
      </c>
      <c r="Q3">
        <v>0</v>
      </c>
      <c r="R3">
        <v>0</v>
      </c>
    </row>
    <row r="4" spans="1:18">
      <c r="A4" s="6">
        <v>20</v>
      </c>
      <c r="B4" s="13" t="s">
        <v>70</v>
      </c>
      <c r="C4">
        <v>2</v>
      </c>
      <c r="D4">
        <v>1</v>
      </c>
      <c r="E4" s="13">
        <f>C4+D4</f>
        <v>3</v>
      </c>
    </row>
    <row r="5" spans="1:18">
      <c r="A5" s="6">
        <v>13</v>
      </c>
      <c r="B5" s="13" t="s">
        <v>71</v>
      </c>
      <c r="D5">
        <v>1</v>
      </c>
      <c r="E5" s="13">
        <f>C5+D5</f>
        <v>1</v>
      </c>
      <c r="F5">
        <v>3</v>
      </c>
    </row>
    <row r="6" spans="1:18">
      <c r="A6" s="6">
        <v>89</v>
      </c>
      <c r="B6" s="13" t="s">
        <v>146</v>
      </c>
      <c r="D6">
        <v>1</v>
      </c>
      <c r="E6" s="13">
        <f>C6+D6</f>
        <v>1</v>
      </c>
    </row>
    <row r="7" spans="1:18">
      <c r="A7" s="6">
        <v>15</v>
      </c>
      <c r="B7" s="13" t="s">
        <v>73</v>
      </c>
      <c r="D7">
        <v>1</v>
      </c>
      <c r="E7" s="13">
        <f>C7+D7</f>
        <v>1</v>
      </c>
    </row>
    <row r="8" spans="1:18">
      <c r="A8" s="6">
        <v>14</v>
      </c>
      <c r="B8" s="13" t="s">
        <v>69</v>
      </c>
      <c r="E8" s="13">
        <f>C8+D8</f>
        <v>0</v>
      </c>
      <c r="F8">
        <v>1</v>
      </c>
    </row>
    <row r="9" spans="1:18">
      <c r="A9" s="6">
        <v>19</v>
      </c>
      <c r="B9" s="13" t="s">
        <v>72</v>
      </c>
      <c r="E9" s="13">
        <f>C9+D9</f>
        <v>0</v>
      </c>
    </row>
    <row r="10" spans="1:18">
      <c r="A10" s="6">
        <v>27</v>
      </c>
      <c r="B10" s="13" t="s">
        <v>74</v>
      </c>
      <c r="E10" s="13">
        <f>C10+D10</f>
        <v>0</v>
      </c>
    </row>
    <row r="11" spans="1:18">
      <c r="A11" s="6"/>
    </row>
    <row r="12" spans="1:18">
      <c r="A12" s="6"/>
    </row>
    <row r="13" spans="1:18">
      <c r="A13" s="6"/>
    </row>
  </sheetData>
  <sortState ref="A3:F10">
    <sortCondition descending="1" ref="E3:E10"/>
    <sortCondition descending="1" ref="C3:C10"/>
    <sortCondition ref="F3:F10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H3" sqref="H3:R3"/>
    </sheetView>
  </sheetViews>
  <sheetFormatPr defaultRowHeight="15"/>
  <cols>
    <col min="1" max="1" width="10.42578125" bestFit="1" customWidth="1"/>
    <col min="2" max="2" width="16.5703125" style="13" bestFit="1" customWidth="1"/>
    <col min="3" max="4" width="2.28515625" bestFit="1" customWidth="1"/>
    <col min="5" max="5" width="3" style="13" bestFit="1" customWidth="1"/>
    <col min="6" max="6" width="3.7109375" bestFit="1" customWidth="1"/>
    <col min="8" max="8" width="2" bestFit="1" customWidth="1"/>
    <col min="9" max="9" width="14.7109375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4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43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10</v>
      </c>
      <c r="B3" s="13" t="s">
        <v>120</v>
      </c>
      <c r="C3" s="15">
        <v>8</v>
      </c>
      <c r="D3" s="15">
        <v>9</v>
      </c>
      <c r="E3" s="13">
        <f>C3+D3</f>
        <v>17</v>
      </c>
      <c r="H3">
        <v>1</v>
      </c>
      <c r="I3" s="13" t="s">
        <v>116</v>
      </c>
      <c r="J3">
        <v>5</v>
      </c>
      <c r="K3">
        <v>84</v>
      </c>
      <c r="L3">
        <v>50</v>
      </c>
      <c r="M3">
        <v>9</v>
      </c>
      <c r="N3" s="13">
        <f>M3/J3</f>
        <v>1.8</v>
      </c>
      <c r="O3" s="23">
        <f>L3/(L3+M3)</f>
        <v>0.84745762711864403</v>
      </c>
      <c r="P3">
        <v>0</v>
      </c>
      <c r="Q3">
        <v>1</v>
      </c>
      <c r="R3">
        <v>0</v>
      </c>
    </row>
    <row r="4" spans="1:18">
      <c r="A4" s="6">
        <v>37</v>
      </c>
      <c r="B4" s="13" t="s">
        <v>147</v>
      </c>
      <c r="C4" s="15">
        <v>8</v>
      </c>
      <c r="D4" s="15">
        <v>4</v>
      </c>
      <c r="E4" s="13">
        <f>C4+D4</f>
        <v>12</v>
      </c>
    </row>
    <row r="5" spans="1:18">
      <c r="A5" s="6">
        <v>83</v>
      </c>
      <c r="B5" s="13" t="s">
        <v>148</v>
      </c>
      <c r="C5">
        <v>6</v>
      </c>
      <c r="D5">
        <v>3</v>
      </c>
      <c r="E5" s="13">
        <f>C5+D5</f>
        <v>9</v>
      </c>
    </row>
    <row r="6" spans="1:18">
      <c r="A6" s="6">
        <v>8</v>
      </c>
      <c r="B6" s="13" t="s">
        <v>121</v>
      </c>
      <c r="C6">
        <v>3</v>
      </c>
      <c r="D6">
        <v>4</v>
      </c>
      <c r="E6" s="13">
        <f>C6+D6</f>
        <v>7</v>
      </c>
      <c r="F6">
        <v>1</v>
      </c>
    </row>
    <row r="7" spans="1:18">
      <c r="A7" s="6">
        <v>27</v>
      </c>
      <c r="B7" s="13" t="s">
        <v>122</v>
      </c>
      <c r="C7">
        <v>3</v>
      </c>
      <c r="D7">
        <v>1</v>
      </c>
      <c r="E7" s="13">
        <f>C7+D7</f>
        <v>4</v>
      </c>
    </row>
    <row r="8" spans="1:18">
      <c r="A8" s="6">
        <v>44</v>
      </c>
      <c r="B8" s="13" t="s">
        <v>118</v>
      </c>
      <c r="C8">
        <v>2</v>
      </c>
      <c r="D8">
        <v>1</v>
      </c>
      <c r="E8" s="13">
        <f>C8+D8</f>
        <v>3</v>
      </c>
    </row>
    <row r="9" spans="1:18">
      <c r="A9" s="6">
        <v>88</v>
      </c>
      <c r="B9" s="13" t="s">
        <v>117</v>
      </c>
      <c r="D9">
        <v>1</v>
      </c>
      <c r="E9" s="13">
        <f>C9+D9</f>
        <v>1</v>
      </c>
    </row>
    <row r="10" spans="1:18">
      <c r="A10" s="6">
        <v>22</v>
      </c>
      <c r="B10" s="13" t="s">
        <v>119</v>
      </c>
      <c r="D10">
        <v>1</v>
      </c>
      <c r="E10" s="13">
        <f>C10+D10</f>
        <v>1</v>
      </c>
    </row>
    <row r="11" spans="1:18">
      <c r="A11" s="6"/>
    </row>
    <row r="12" spans="1:18">
      <c r="A12" s="6"/>
    </row>
    <row r="13" spans="1:18">
      <c r="A13" s="6"/>
    </row>
  </sheetData>
  <sortState ref="A3:F10">
    <sortCondition descending="1" ref="E3:E10"/>
    <sortCondition descending="1" ref="C3:C10"/>
    <sortCondition ref="F3:F10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O20" sqref="O20"/>
    </sheetView>
  </sheetViews>
  <sheetFormatPr defaultRowHeight="15"/>
  <cols>
    <col min="1" max="1" width="10.42578125" bestFit="1" customWidth="1"/>
    <col min="2" max="2" width="18.7109375" style="13" bestFit="1" customWidth="1"/>
    <col min="3" max="4" width="3" bestFit="1" customWidth="1"/>
    <col min="5" max="5" width="3" style="13" bestFit="1" customWidth="1"/>
    <col min="6" max="6" width="3.7109375" bestFit="1" customWidth="1"/>
    <col min="8" max="8" width="2" bestFit="1" customWidth="1"/>
    <col min="9" max="9" width="14" style="13" bestFit="1" customWidth="1"/>
    <col min="10" max="10" width="2" bestFit="1" customWidth="1"/>
    <col min="11" max="11" width="4.42578125" bestFit="1" customWidth="1"/>
    <col min="12" max="12" width="3.42578125" bestFit="1" customWidth="1"/>
    <col min="13" max="13" width="3.7109375" bestFit="1" customWidth="1"/>
    <col min="14" max="14" width="4" style="13" bestFit="1" customWidth="1"/>
    <col min="15" max="15" width="4.5703125" style="13" bestFit="1" customWidth="1"/>
    <col min="16" max="16" width="3.42578125" bestFit="1" customWidth="1"/>
    <col min="17" max="17" width="2.28515625" bestFit="1" customWidth="1"/>
    <col min="18" max="18" width="3.7109375" bestFit="1" customWidth="1"/>
  </cols>
  <sheetData>
    <row r="1" spans="1:18" ht="21">
      <c r="A1" s="3" t="s">
        <v>10</v>
      </c>
      <c r="B1" s="14" t="s">
        <v>44</v>
      </c>
    </row>
    <row r="2" spans="1:18">
      <c r="A2" s="10" t="s">
        <v>11</v>
      </c>
      <c r="B2" s="9" t="s">
        <v>13</v>
      </c>
      <c r="C2" s="1" t="s">
        <v>14</v>
      </c>
      <c r="D2" s="1" t="s">
        <v>15</v>
      </c>
      <c r="E2" s="9" t="s">
        <v>16</v>
      </c>
      <c r="F2" s="1" t="s">
        <v>17</v>
      </c>
      <c r="H2" s="10" t="s">
        <v>11</v>
      </c>
      <c r="I2" s="9" t="s">
        <v>13</v>
      </c>
      <c r="J2" s="1" t="s">
        <v>18</v>
      </c>
      <c r="K2" s="1" t="s">
        <v>19</v>
      </c>
      <c r="L2" s="1" t="s">
        <v>20</v>
      </c>
      <c r="M2" s="1" t="s">
        <v>21</v>
      </c>
      <c r="N2" s="9" t="s">
        <v>23</v>
      </c>
      <c r="O2" s="9" t="s">
        <v>22</v>
      </c>
      <c r="P2" s="1" t="s">
        <v>24</v>
      </c>
      <c r="Q2" s="1" t="s">
        <v>15</v>
      </c>
      <c r="R2" s="1" t="s">
        <v>17</v>
      </c>
    </row>
    <row r="3" spans="1:18">
      <c r="A3" s="6">
        <v>5</v>
      </c>
      <c r="B3" s="13" t="s">
        <v>98</v>
      </c>
      <c r="C3" s="15">
        <v>8</v>
      </c>
      <c r="D3" s="15">
        <v>10</v>
      </c>
      <c r="E3" s="13">
        <f>C3+D3</f>
        <v>18</v>
      </c>
      <c r="H3">
        <v>1</v>
      </c>
      <c r="I3" s="13" t="s">
        <v>97</v>
      </c>
      <c r="J3">
        <v>5</v>
      </c>
      <c r="K3">
        <v>88</v>
      </c>
      <c r="L3">
        <v>57</v>
      </c>
      <c r="M3">
        <v>13</v>
      </c>
      <c r="N3" s="13">
        <f>M3/J3</f>
        <v>2.6</v>
      </c>
      <c r="O3" s="23">
        <f>L3/(M3+L3)</f>
        <v>0.81428571428571428</v>
      </c>
      <c r="P3">
        <v>1</v>
      </c>
      <c r="Q3">
        <v>0</v>
      </c>
      <c r="R3">
        <v>0</v>
      </c>
    </row>
    <row r="4" spans="1:18">
      <c r="A4" s="6">
        <v>9</v>
      </c>
      <c r="B4" s="13" t="s">
        <v>103</v>
      </c>
      <c r="C4" s="15">
        <v>10</v>
      </c>
      <c r="D4" s="15">
        <v>3</v>
      </c>
      <c r="E4" s="13">
        <f>C4+D4</f>
        <v>13</v>
      </c>
      <c r="F4">
        <v>1</v>
      </c>
    </row>
    <row r="5" spans="1:18">
      <c r="A5" s="6">
        <v>2</v>
      </c>
      <c r="B5" s="13" t="s">
        <v>105</v>
      </c>
      <c r="C5">
        <v>3</v>
      </c>
      <c r="E5" s="13">
        <f>C5+D5</f>
        <v>3</v>
      </c>
    </row>
    <row r="6" spans="1:18">
      <c r="A6" s="6">
        <v>12</v>
      </c>
      <c r="B6" s="13" t="s">
        <v>101</v>
      </c>
      <c r="C6" s="15">
        <v>1</v>
      </c>
      <c r="D6" s="15">
        <v>2</v>
      </c>
      <c r="E6" s="13">
        <f>C6+D6</f>
        <v>3</v>
      </c>
    </row>
    <row r="7" spans="1:18">
      <c r="A7" s="6">
        <v>10</v>
      </c>
      <c r="B7" s="13" t="s">
        <v>104</v>
      </c>
      <c r="C7">
        <v>1</v>
      </c>
      <c r="E7" s="13">
        <f>C7+D7</f>
        <v>1</v>
      </c>
    </row>
    <row r="8" spans="1:18">
      <c r="A8" s="6">
        <v>7</v>
      </c>
      <c r="B8" s="13" t="s">
        <v>99</v>
      </c>
      <c r="C8" s="15"/>
      <c r="D8" s="15">
        <v>1</v>
      </c>
      <c r="E8" s="13">
        <f>C8+D8</f>
        <v>1</v>
      </c>
    </row>
    <row r="9" spans="1:18">
      <c r="A9" s="6">
        <v>6</v>
      </c>
      <c r="B9" s="13" t="s">
        <v>106</v>
      </c>
      <c r="D9">
        <v>1</v>
      </c>
      <c r="E9" s="13">
        <f>C9+D9</f>
        <v>1</v>
      </c>
    </row>
    <row r="10" spans="1:18">
      <c r="A10" s="6">
        <v>11</v>
      </c>
      <c r="B10" s="13" t="s">
        <v>100</v>
      </c>
      <c r="C10" s="15"/>
      <c r="D10" s="15"/>
      <c r="E10" s="13">
        <f>C10+D10</f>
        <v>0</v>
      </c>
    </row>
    <row r="11" spans="1:18">
      <c r="A11" s="6">
        <v>15</v>
      </c>
      <c r="B11" s="13" t="s">
        <v>102</v>
      </c>
      <c r="C11" s="15"/>
      <c r="D11" s="15"/>
      <c r="E11" s="13">
        <f>C11+D11</f>
        <v>0</v>
      </c>
    </row>
    <row r="12" spans="1:18">
      <c r="A12" s="6"/>
    </row>
    <row r="13" spans="1:18">
      <c r="A13" s="6"/>
    </row>
  </sheetData>
  <sortState ref="A3:F11">
    <sortCondition descending="1" ref="E3:E11"/>
    <sortCondition descending="1" ref="C3:C11"/>
    <sortCondition ref="F3:F1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ROZPIS</vt:lpstr>
      <vt:lpstr>TABULKA</vt:lpstr>
      <vt:lpstr>Black P</vt:lpstr>
      <vt:lpstr>ExValmez</vt:lpstr>
      <vt:lpstr>Liberec</vt:lpstr>
      <vt:lpstr>Plzeň</vt:lpstr>
      <vt:lpstr>Snakes A</vt:lpstr>
      <vt:lpstr>Snakes B</vt:lpstr>
      <vt:lpstr>Valmez J</vt:lpstr>
      <vt:lpstr>KANADA MUŽI</vt:lpstr>
      <vt:lpstr>Monkey</vt:lpstr>
      <vt:lpstr>Prague W</vt:lpstr>
      <vt:lpstr>Sportnes</vt:lpstr>
      <vt:lpstr>Valmez</vt:lpstr>
      <vt:lpstr>KANADA ŽENY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</dc:creator>
  <cp:lastModifiedBy>Jindřich</cp:lastModifiedBy>
  <dcterms:created xsi:type="dcterms:W3CDTF">2012-05-26T17:20:44Z</dcterms:created>
  <dcterms:modified xsi:type="dcterms:W3CDTF">2012-06-12T11:39:41Z</dcterms:modified>
</cp:coreProperties>
</file>